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mccarranops-my.sharepoint.com/personal/varunc_lasairport_com/Documents/Desktop/Varun/Leile/March 2024/"/>
    </mc:Choice>
  </mc:AlternateContent>
  <xr:revisionPtr revIDLastSave="2396" documentId="11_F25DC773A252ABDACC104890D19F513C5ADE58F7" xr6:coauthVersionLast="47" xr6:coauthVersionMax="47" xr10:uidLastSave="{ACC85279-2EA5-494C-ADC1-DB56A0D20B49}"/>
  <bookViews>
    <workbookView xWindow="38280" yWindow="-120" windowWidth="38640" windowHeight="21240" activeTab="5" xr2:uid="{00000000-000D-0000-FFFF-FFFF00000000}"/>
  </bookViews>
  <sheets>
    <sheet name="Quarterly Outlook" sheetId="9" r:id="rId1"/>
    <sheet name="Schedule Compare" sheetId="1" r:id="rId2"/>
    <sheet name="Arriving Seat by Day and Hour" sheetId="12" r:id="rId3"/>
    <sheet name="Departing Seat by Day and Hour" sheetId="13" r:id="rId4"/>
    <sheet name="Distance" sheetId="7" r:id="rId5"/>
    <sheet name="aircraft type" sheetId="3" r:id="rId6"/>
    <sheet name="non-stop seats" sheetId="5" r:id="rId7"/>
    <sheet name="non-stop seats 13 mo" sheetId="6" r:id="rId8"/>
    <sheet name="non-stop flights" sheetId="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6" i="12" l="1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R86" i="12"/>
  <c r="Q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B86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D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D69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D70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D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D72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D73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D74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D75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D76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D77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D78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D79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D80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D81" i="12"/>
  <c r="E81" i="12"/>
  <c r="F81" i="12"/>
  <c r="G81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D82" i="12"/>
  <c r="E82" i="12"/>
  <c r="F82" i="12"/>
  <c r="G82" i="12"/>
  <c r="H82" i="12"/>
  <c r="I82" i="12"/>
  <c r="J82" i="12"/>
  <c r="K82" i="12"/>
  <c r="L82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D83" i="12"/>
  <c r="E83" i="12"/>
  <c r="F83" i="12"/>
  <c r="G8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D84" i="12"/>
  <c r="E84" i="12"/>
  <c r="F84" i="12"/>
  <c r="G84" i="12"/>
  <c r="H84" i="12"/>
  <c r="I84" i="12"/>
  <c r="J84" i="12"/>
  <c r="K84" i="12"/>
  <c r="L84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D85" i="12"/>
  <c r="E85" i="12"/>
  <c r="F85" i="12"/>
  <c r="G85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62" i="12"/>
  <c r="C58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B58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B30" i="13"/>
  <c r="C63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O86" i="13" s="1"/>
  <c r="P63" i="13"/>
  <c r="P86" i="13" s="1"/>
  <c r="Q63" i="13"/>
  <c r="R63" i="13"/>
  <c r="S63" i="13"/>
  <c r="T63" i="13"/>
  <c r="U63" i="13"/>
  <c r="V63" i="13"/>
  <c r="W63" i="13"/>
  <c r="W86" i="13" s="1"/>
  <c r="X63" i="13"/>
  <c r="X86" i="13" s="1"/>
  <c r="Y63" i="13"/>
  <c r="Z63" i="13"/>
  <c r="AA63" i="13"/>
  <c r="AB63" i="13"/>
  <c r="AC63" i="13"/>
  <c r="AD63" i="13"/>
  <c r="AE63" i="13"/>
  <c r="AE86" i="13" s="1"/>
  <c r="C64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C65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C66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Q86" i="13" s="1"/>
  <c r="R66" i="13"/>
  <c r="S66" i="13"/>
  <c r="T66" i="13"/>
  <c r="U66" i="13"/>
  <c r="V66" i="13"/>
  <c r="W66" i="13"/>
  <c r="X66" i="13"/>
  <c r="Y66" i="13"/>
  <c r="Y86" i="13" s="1"/>
  <c r="Z66" i="13"/>
  <c r="AA66" i="13"/>
  <c r="AB66" i="13"/>
  <c r="AC66" i="13"/>
  <c r="AD66" i="13"/>
  <c r="AE66" i="13"/>
  <c r="C67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C68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C69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R86" i="13" s="1"/>
  <c r="S69" i="13"/>
  <c r="T69" i="13"/>
  <c r="U69" i="13"/>
  <c r="V69" i="13"/>
  <c r="W69" i="13"/>
  <c r="X69" i="13"/>
  <c r="Y69" i="13"/>
  <c r="Z69" i="13"/>
  <c r="Z86" i="13" s="1"/>
  <c r="AA69" i="13"/>
  <c r="AB69" i="13"/>
  <c r="AC69" i="13"/>
  <c r="AD69" i="13"/>
  <c r="AE69" i="13"/>
  <c r="C70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C71" i="13"/>
  <c r="D71" i="13"/>
  <c r="E71" i="13"/>
  <c r="F71" i="13"/>
  <c r="G71" i="13"/>
  <c r="H71" i="13"/>
  <c r="I71" i="13"/>
  <c r="J71" i="13"/>
  <c r="K71" i="13"/>
  <c r="L71" i="13"/>
  <c r="M71" i="13"/>
  <c r="N71" i="13"/>
  <c r="O71" i="13"/>
  <c r="P71" i="13"/>
  <c r="Q71" i="13"/>
  <c r="R71" i="13"/>
  <c r="S71" i="13"/>
  <c r="T71" i="13"/>
  <c r="U71" i="13"/>
  <c r="V71" i="13"/>
  <c r="W71" i="13"/>
  <c r="X71" i="13"/>
  <c r="Y71" i="13"/>
  <c r="Z71" i="13"/>
  <c r="AA71" i="13"/>
  <c r="AB71" i="13"/>
  <c r="AC71" i="13"/>
  <c r="AD71" i="13"/>
  <c r="AE71" i="13"/>
  <c r="C72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C73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C74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C75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C76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C77" i="13"/>
  <c r="D77" i="13"/>
  <c r="E77" i="13"/>
  <c r="F77" i="13"/>
  <c r="G77" i="13"/>
  <c r="H77" i="13"/>
  <c r="I77" i="13"/>
  <c r="J77" i="13"/>
  <c r="K77" i="13"/>
  <c r="L77" i="13"/>
  <c r="M77" i="13"/>
  <c r="N77" i="13"/>
  <c r="O77" i="13"/>
  <c r="P77" i="13"/>
  <c r="Q77" i="13"/>
  <c r="R77" i="13"/>
  <c r="S77" i="13"/>
  <c r="T77" i="13"/>
  <c r="U77" i="13"/>
  <c r="V77" i="13"/>
  <c r="W77" i="13"/>
  <c r="X77" i="13"/>
  <c r="Y77" i="13"/>
  <c r="Z77" i="13"/>
  <c r="AA77" i="13"/>
  <c r="AB77" i="13"/>
  <c r="AC77" i="13"/>
  <c r="AD77" i="13"/>
  <c r="AE77" i="13"/>
  <c r="C78" i="13"/>
  <c r="D78" i="13"/>
  <c r="E78" i="13"/>
  <c r="F78" i="13"/>
  <c r="G78" i="13"/>
  <c r="H78" i="13"/>
  <c r="I78" i="13"/>
  <c r="J78" i="13"/>
  <c r="K78" i="13"/>
  <c r="L78" i="13"/>
  <c r="M78" i="13"/>
  <c r="N78" i="13"/>
  <c r="O78" i="13"/>
  <c r="P78" i="13"/>
  <c r="Q78" i="13"/>
  <c r="R78" i="13"/>
  <c r="S78" i="13"/>
  <c r="T78" i="13"/>
  <c r="U78" i="13"/>
  <c r="V78" i="13"/>
  <c r="W78" i="13"/>
  <c r="X78" i="13"/>
  <c r="Y78" i="13"/>
  <c r="Z78" i="13"/>
  <c r="AA78" i="13"/>
  <c r="AB78" i="13"/>
  <c r="AC78" i="13"/>
  <c r="AD78" i="13"/>
  <c r="AE78" i="13"/>
  <c r="C79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C81" i="13"/>
  <c r="D81" i="13"/>
  <c r="E81" i="13"/>
  <c r="F81" i="13"/>
  <c r="G81" i="13"/>
  <c r="H81" i="13"/>
  <c r="I81" i="13"/>
  <c r="J81" i="13"/>
  <c r="K81" i="13"/>
  <c r="L81" i="13"/>
  <c r="M81" i="13"/>
  <c r="N81" i="13"/>
  <c r="O81" i="13"/>
  <c r="P81" i="13"/>
  <c r="Q81" i="13"/>
  <c r="R81" i="13"/>
  <c r="S81" i="13"/>
  <c r="T81" i="13"/>
  <c r="U81" i="13"/>
  <c r="V81" i="13"/>
  <c r="W81" i="13"/>
  <c r="X81" i="13"/>
  <c r="Y81" i="13"/>
  <c r="Z81" i="13"/>
  <c r="AA81" i="13"/>
  <c r="AB81" i="13"/>
  <c r="AC81" i="13"/>
  <c r="AD81" i="13"/>
  <c r="AE81" i="13"/>
  <c r="C82" i="13"/>
  <c r="D82" i="13"/>
  <c r="E82" i="13"/>
  <c r="F82" i="13"/>
  <c r="G82" i="13"/>
  <c r="H82" i="13"/>
  <c r="I82" i="13"/>
  <c r="J82" i="13"/>
  <c r="K82" i="13"/>
  <c r="L82" i="13"/>
  <c r="M82" i="13"/>
  <c r="N82" i="13"/>
  <c r="O82" i="13"/>
  <c r="P82" i="13"/>
  <c r="Q82" i="13"/>
  <c r="R82" i="13"/>
  <c r="S82" i="13"/>
  <c r="T82" i="13"/>
  <c r="U82" i="13"/>
  <c r="V82" i="13"/>
  <c r="W82" i="13"/>
  <c r="X82" i="13"/>
  <c r="Y82" i="13"/>
  <c r="Z82" i="13"/>
  <c r="AA82" i="13"/>
  <c r="AB82" i="13"/>
  <c r="AC82" i="13"/>
  <c r="AD82" i="13"/>
  <c r="AE82" i="13"/>
  <c r="C83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C84" i="13"/>
  <c r="D84" i="13"/>
  <c r="E84" i="13"/>
  <c r="F84" i="13"/>
  <c r="G84" i="13"/>
  <c r="H84" i="13"/>
  <c r="I84" i="13"/>
  <c r="J84" i="13"/>
  <c r="K84" i="13"/>
  <c r="L84" i="13"/>
  <c r="M84" i="13"/>
  <c r="N84" i="13"/>
  <c r="O84" i="13"/>
  <c r="P84" i="13"/>
  <c r="Q84" i="13"/>
  <c r="R84" i="13"/>
  <c r="S84" i="13"/>
  <c r="T84" i="13"/>
  <c r="U84" i="13"/>
  <c r="V84" i="13"/>
  <c r="W84" i="13"/>
  <c r="X84" i="13"/>
  <c r="Y84" i="13"/>
  <c r="Z84" i="13"/>
  <c r="AA84" i="13"/>
  <c r="AB84" i="13"/>
  <c r="AC84" i="13"/>
  <c r="AD84" i="13"/>
  <c r="AE84" i="13"/>
  <c r="C85" i="13"/>
  <c r="D85" i="13"/>
  <c r="E85" i="13"/>
  <c r="F85" i="13"/>
  <c r="G85" i="13"/>
  <c r="H85" i="13"/>
  <c r="I85" i="13"/>
  <c r="J85" i="13"/>
  <c r="K85" i="13"/>
  <c r="L85" i="13"/>
  <c r="M85" i="13"/>
  <c r="N85" i="13"/>
  <c r="O85" i="13"/>
  <c r="P85" i="13"/>
  <c r="Q85" i="13"/>
  <c r="R85" i="13"/>
  <c r="S85" i="13"/>
  <c r="T85" i="13"/>
  <c r="U85" i="13"/>
  <c r="V85" i="13"/>
  <c r="W85" i="13"/>
  <c r="X85" i="13"/>
  <c r="Y85" i="13"/>
  <c r="Z85" i="13"/>
  <c r="AA85" i="13"/>
  <c r="AB85" i="13"/>
  <c r="AC85" i="13"/>
  <c r="AD85" i="13"/>
  <c r="AE85" i="13"/>
  <c r="D62" i="13"/>
  <c r="D86" i="13" s="1"/>
  <c r="E62" i="13"/>
  <c r="E86" i="13" s="1"/>
  <c r="F62" i="13"/>
  <c r="F86" i="13" s="1"/>
  <c r="G62" i="13"/>
  <c r="G86" i="13" s="1"/>
  <c r="H62" i="13"/>
  <c r="H86" i="13" s="1"/>
  <c r="I62" i="13"/>
  <c r="I86" i="13" s="1"/>
  <c r="J62" i="13"/>
  <c r="J86" i="13" s="1"/>
  <c r="K62" i="13"/>
  <c r="K86" i="13" s="1"/>
  <c r="L62" i="13"/>
  <c r="L86" i="13" s="1"/>
  <c r="M62" i="13"/>
  <c r="M86" i="13" s="1"/>
  <c r="N62" i="13"/>
  <c r="N86" i="13" s="1"/>
  <c r="O62" i="13"/>
  <c r="P62" i="13"/>
  <c r="Q62" i="13"/>
  <c r="R62" i="13"/>
  <c r="S62" i="13"/>
  <c r="S86" i="13" s="1"/>
  <c r="T62" i="13"/>
  <c r="T86" i="13" s="1"/>
  <c r="U62" i="13"/>
  <c r="U86" i="13" s="1"/>
  <c r="V62" i="13"/>
  <c r="V86" i="13" s="1"/>
  <c r="W62" i="13"/>
  <c r="X62" i="13"/>
  <c r="Y62" i="13"/>
  <c r="Z62" i="13"/>
  <c r="AA62" i="13"/>
  <c r="AA86" i="13" s="1"/>
  <c r="AB62" i="13"/>
  <c r="AB86" i="13" s="1"/>
  <c r="AC62" i="13"/>
  <c r="AC86" i="13" s="1"/>
  <c r="AD62" i="13"/>
  <c r="AD86" i="13" s="1"/>
  <c r="AE62" i="13"/>
  <c r="C62" i="13"/>
  <c r="C86" i="13" s="1"/>
  <c r="B63" i="13"/>
  <c r="B64" i="13"/>
  <c r="B65" i="13"/>
  <c r="B66" i="13"/>
  <c r="B86" i="13" s="1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62" i="13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I105" i="5"/>
  <c r="AI106" i="5"/>
  <c r="AI107" i="5"/>
  <c r="AI108" i="5"/>
  <c r="AI109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149" i="5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I162" i="5"/>
  <c r="AI163" i="5"/>
  <c r="AI164" i="5"/>
  <c r="AI165" i="5"/>
  <c r="AI166" i="5"/>
  <c r="AI6" i="5"/>
  <c r="AH166" i="4"/>
  <c r="AG166" i="4"/>
  <c r="AF166" i="4"/>
  <c r="AE166" i="4"/>
  <c r="AD166" i="4"/>
  <c r="AC166" i="4"/>
  <c r="AB166" i="4"/>
  <c r="AA166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6" i="4"/>
  <c r="AI77" i="4"/>
  <c r="AI78" i="4"/>
  <c r="AI79" i="4"/>
  <c r="AI80" i="4"/>
  <c r="AI81" i="4"/>
  <c r="AI82" i="4"/>
  <c r="AI83" i="4"/>
  <c r="AI84" i="4"/>
  <c r="AI85" i="4"/>
  <c r="AI86" i="4"/>
  <c r="AI87" i="4"/>
  <c r="AI88" i="4"/>
  <c r="AI89" i="4"/>
  <c r="AI90" i="4"/>
  <c r="AI91" i="4"/>
  <c r="AI92" i="4"/>
  <c r="AI93" i="4"/>
  <c r="AI94" i="4"/>
  <c r="AI95" i="4"/>
  <c r="AI96" i="4"/>
  <c r="AI97" i="4"/>
  <c r="AI98" i="4"/>
  <c r="AI99" i="4"/>
  <c r="AI100" i="4"/>
  <c r="AI101" i="4"/>
  <c r="AI102" i="4"/>
  <c r="AI103" i="4"/>
  <c r="AI104" i="4"/>
  <c r="AI105" i="4"/>
  <c r="AI106" i="4"/>
  <c r="AI107" i="4"/>
  <c r="AI108" i="4"/>
  <c r="AI109" i="4"/>
  <c r="AI110" i="4"/>
  <c r="AI111" i="4"/>
  <c r="AI112" i="4"/>
  <c r="AI113" i="4"/>
  <c r="AI114" i="4"/>
  <c r="AI115" i="4"/>
  <c r="AI116" i="4"/>
  <c r="AI117" i="4"/>
  <c r="AI118" i="4"/>
  <c r="AI119" i="4"/>
  <c r="AI120" i="4"/>
  <c r="AI121" i="4"/>
  <c r="AI122" i="4"/>
  <c r="AI123" i="4"/>
  <c r="AI124" i="4"/>
  <c r="AI125" i="4"/>
  <c r="AI126" i="4"/>
  <c r="AI127" i="4"/>
  <c r="AI128" i="4"/>
  <c r="AI129" i="4"/>
  <c r="AI130" i="4"/>
  <c r="AI131" i="4"/>
  <c r="AI132" i="4"/>
  <c r="AI133" i="4"/>
  <c r="AI134" i="4"/>
  <c r="AI135" i="4"/>
  <c r="AI136" i="4"/>
  <c r="AI137" i="4"/>
  <c r="AI138" i="4"/>
  <c r="AI139" i="4"/>
  <c r="AI140" i="4"/>
  <c r="AI141" i="4"/>
  <c r="AI142" i="4"/>
  <c r="AI143" i="4"/>
  <c r="AI144" i="4"/>
  <c r="AI145" i="4"/>
  <c r="AI146" i="4"/>
  <c r="AI147" i="4"/>
  <c r="AI148" i="4"/>
  <c r="AI149" i="4"/>
  <c r="AI150" i="4"/>
  <c r="AI151" i="4"/>
  <c r="AI152" i="4"/>
  <c r="AI153" i="4"/>
  <c r="AI154" i="4"/>
  <c r="AI155" i="4"/>
  <c r="AI156" i="4"/>
  <c r="AI157" i="4"/>
  <c r="AI158" i="4"/>
  <c r="AI159" i="4"/>
  <c r="AI160" i="4"/>
  <c r="AI161" i="4"/>
  <c r="AI162" i="4"/>
  <c r="AI163" i="4"/>
  <c r="AI164" i="4"/>
  <c r="AI165" i="4"/>
  <c r="AI166" i="4"/>
  <c r="AI6" i="4"/>
  <c r="U38" i="3"/>
  <c r="U37" i="3"/>
  <c r="U36" i="3"/>
  <c r="U35" i="3"/>
  <c r="U34" i="3"/>
  <c r="U33" i="3"/>
  <c r="U32" i="3"/>
  <c r="U31" i="3"/>
  <c r="U30" i="3"/>
  <c r="U29" i="3"/>
  <c r="U28" i="3"/>
  <c r="U27" i="3"/>
  <c r="U26" i="3"/>
  <c r="U25" i="3"/>
  <c r="U24" i="3"/>
  <c r="U23" i="3"/>
  <c r="U22" i="3"/>
  <c r="U21" i="3"/>
  <c r="U20" i="3"/>
  <c r="U19" i="3"/>
  <c r="U18" i="3"/>
  <c r="U17" i="3"/>
  <c r="U16" i="3"/>
  <c r="U15" i="3"/>
  <c r="U14" i="3"/>
  <c r="U13" i="3"/>
  <c r="U12" i="3"/>
  <c r="U11" i="3"/>
  <c r="U10" i="3"/>
  <c r="U9" i="3"/>
  <c r="U8" i="3"/>
  <c r="T40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O42" i="1"/>
  <c r="I42" i="1"/>
  <c r="P42" i="1"/>
  <c r="L42" i="1"/>
  <c r="J42" i="1"/>
  <c r="G42" i="1"/>
  <c r="E42" i="1"/>
  <c r="D42" i="1"/>
  <c r="P40" i="1"/>
  <c r="O40" i="1"/>
  <c r="I40" i="1"/>
  <c r="L40" i="1"/>
  <c r="J40" i="1"/>
  <c r="G40" i="1"/>
  <c r="E40" i="1"/>
  <c r="D40" i="1"/>
  <c r="P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6" i="1"/>
  <c r="Q7" i="1"/>
  <c r="Q8" i="1"/>
  <c r="Q9" i="1"/>
  <c r="Q10" i="1"/>
  <c r="Q11" i="1"/>
  <c r="Q12" i="1"/>
  <c r="Q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1" i="1"/>
  <c r="M6" i="1"/>
  <c r="M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1" i="1"/>
  <c r="H5" i="1"/>
  <c r="F4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1" i="1"/>
  <c r="K5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12" i="1"/>
  <c r="F5" i="1"/>
  <c r="F7" i="1"/>
  <c r="F8" i="1"/>
  <c r="F9" i="1"/>
  <c r="F10" i="1"/>
  <c r="F11" i="1"/>
  <c r="F6" i="1"/>
  <c r="Q39" i="9"/>
  <c r="O28" i="9"/>
  <c r="P28" i="9"/>
  <c r="Q28" i="9"/>
  <c r="N29" i="9"/>
  <c r="O29" i="9"/>
  <c r="P29" i="9"/>
  <c r="N30" i="9"/>
  <c r="O30" i="9"/>
  <c r="P30" i="9"/>
  <c r="Q30" i="9"/>
  <c r="N31" i="9"/>
  <c r="O31" i="9"/>
  <c r="P31" i="9"/>
  <c r="Q31" i="9"/>
  <c r="N32" i="9"/>
  <c r="O32" i="9"/>
  <c r="P32" i="9"/>
  <c r="Q32" i="9"/>
  <c r="N33" i="9"/>
  <c r="O33" i="9"/>
  <c r="P33" i="9"/>
  <c r="Q33" i="9"/>
  <c r="N34" i="9"/>
  <c r="O34" i="9"/>
  <c r="P34" i="9"/>
  <c r="Q34" i="9"/>
  <c r="N35" i="9"/>
  <c r="O35" i="9"/>
  <c r="P35" i="9"/>
  <c r="Q35" i="9"/>
  <c r="N36" i="9"/>
  <c r="O36" i="9"/>
  <c r="P36" i="9"/>
  <c r="Q36" i="9"/>
  <c r="N37" i="9"/>
  <c r="O37" i="9"/>
  <c r="P37" i="9"/>
  <c r="Q37" i="9"/>
  <c r="N38" i="9"/>
  <c r="O38" i="9"/>
  <c r="P38" i="9"/>
  <c r="Q38" i="9"/>
  <c r="N41" i="9"/>
  <c r="O41" i="9"/>
  <c r="P41" i="9"/>
  <c r="Q41" i="9"/>
  <c r="N42" i="9"/>
  <c r="O42" i="9"/>
  <c r="P42" i="9"/>
  <c r="Q42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O27" i="9"/>
  <c r="P27" i="9"/>
  <c r="Q2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07D15D5-2EA1-4D25-84BA-71A70C95F6F9}" keepAlive="1" name="Query - Aircraft Type" description="Connection to the 'Aircraft Type' query in the workbook." type="5" refreshedVersion="0" background="1">
    <dbPr connection="Provider=Microsoft.Mashup.OleDb.1;Data Source=$Workbook$;Location=&quot;Aircraft Type&quot;;Extended Properties=&quot;&quot;" command="SELECT * FROM [Aircraft Type]"/>
  </connection>
  <connection id="2" xr16:uid="{EFAC0ED3-98B4-428A-9B27-368EF9A1D297}" keepAlive="1" name="Query - Airport Lookup Report" description="Connection to the 'Airport Lookup Report' query in the workbook." type="5" refreshedVersion="0" background="1">
    <dbPr connection="Provider=Microsoft.Mashup.OleDb.1;Data Source=$Workbook$;Location=&quot;Airport Lookup Report&quot;;Extended Properties=&quot;&quot;" command="SELECT * FROM [Airport Lookup Report]"/>
  </connection>
  <connection id="3" xr16:uid="{1E1E87A7-2C84-4302-AB48-6303176C0140}" keepAlive="1" name="Query - Schedule Daily Level of Ops Rep - Dep" description="Connection to the 'Schedule Daily Level of Ops Rep - Dep' query in the workbook." type="5" refreshedVersion="8" background="1" saveData="1">
    <dbPr connection="Provider=Microsoft.Mashup.OleDb.1;Data Source=$Workbook$;Location=&quot;Schedule Daily Level of Ops Rep - Dep&quot;;Extended Properties=&quot;&quot;" command="SELECT * FROM [Schedule Daily Level of Ops Rep - Dep]"/>
  </connection>
  <connection id="4" xr16:uid="{BB143AE8-D8DE-4726-9143-57F9BE6CCA9B}" keepAlive="1" name="Query - Schedule Daily Level of Ops Rep - Dep (2)" description="Connection to the 'Schedule Daily Level of Ops Rep - Dep (2)' query in the workbook." type="5" refreshedVersion="8" background="1" saveData="1">
    <dbPr connection="Provider=Microsoft.Mashup.OleDb.1;Data Source=$Workbook$;Location=&quot;Schedule Daily Level of Ops Rep - Dep (2)&quot;;Extended Properties=&quot;&quot;" command="SELECT * FROM [Schedule Daily Level of Ops Rep - Dep (2)]"/>
  </connection>
  <connection id="5" xr16:uid="{84C6FE0C-CA6B-43D4-869D-5CA24307A526}" keepAlive="1" name="Query - Schedule Daily Level of Ops Rep - T1 Dep" description="Connection to the 'Schedule Daily Level of Ops Rep - T1 Dep' query in the workbook." type="5" refreshedVersion="8" background="1" saveData="1">
    <dbPr connection="Provider=Microsoft.Mashup.OleDb.1;Data Source=$Workbook$;Location=&quot;Schedule Daily Level of Ops Rep - T1 Dep&quot;;Extended Properties=&quot;&quot;" command="SELECT * FROM [Schedule Daily Level of Ops Rep - T1 Dep]"/>
  </connection>
  <connection id="6" xr16:uid="{F64B8782-02C1-4900-9853-90C9A8D2C22E}" keepAlive="1" name="Query - Schedule Daily Level of Ops Rep - T1 Dep (2)" description="Connection to the 'Schedule Daily Level of Ops Rep - T1 Dep (2)' query in the workbook." type="5" refreshedVersion="8" background="1" saveData="1">
    <dbPr connection="Provider=Microsoft.Mashup.OleDb.1;Data Source=$Workbook$;Location=&quot;Schedule Daily Level of Ops Rep - T1 Dep (2)&quot;;Extended Properties=&quot;&quot;" command="SELECT * FROM [Schedule Daily Level of Ops Rep - T1 Dep (2)]"/>
  </connection>
  <connection id="7" xr16:uid="{74F448D3-B59B-49D9-AFF3-69F0E70EEBA9}" keepAlive="1" name="Query - Schedule Monthly Summary Report (4/5)" description="Connection to the 'Schedule Monthly Summary Report (4/5)' query in the workbook." type="5" refreshedVersion="8" background="1" saveData="1">
    <dbPr connection="Provider=Microsoft.Mashup.OleDb.1;Data Source=$Workbook$;Location=&quot;Schedule Monthly Summary Report (4/5)&quot;;Extended Properties=&quot;&quot;" command="SELECT * FROM [Schedule Monthly Summary Report (4/5)]"/>
  </connection>
  <connection id="8" xr16:uid="{E3DE347F-5391-4D5A-B024-F6FFABCB098A}" keepAlive="1" name="Query - Schedule Monthly Summary Report (8/9) (2)" description="Connection to the 'Schedule Monthly Summary Report (8/9) (2)' query in the workbook." type="5" refreshedVersion="8" background="1">
    <dbPr connection="Provider=Microsoft.Mashup.OleDb.1;Data Source=$Workbook$;Location=&quot;Schedule Monthly Summary Report (8/9) (2)&quot;;Extended Properties=&quot;&quot;" command="SELECT * FROM [Schedule Monthly Summary Report (8/9) (2)]"/>
  </connection>
  <connection id="9" xr16:uid="{AD761A90-C6F6-4C52-A519-343F8D903466}" keepAlive="1" name="Query - Terminal Gates" description="Connection to the 'Terminal Gates' query in the workbook." type="5" refreshedVersion="0" background="1">
    <dbPr connection="Provider=Microsoft.Mashup.OleDb.1;Data Source=$Workbook$;Location=&quot;Terminal Gates&quot;;Extended Properties=&quot;&quot;" command="SELECT * FROM [Terminal Gates]"/>
  </connection>
  <connection id="10" xr16:uid="{FB38A45D-73E3-4FD0-83D1-84D91CC535B2}" keepAlive="1" name="Query - U S  DOT T-100 Summary Report" description="Connection to the 'U S  DOT T-100 Summary Report' query in the workbook." type="5" refreshedVersion="0" background="1">
    <dbPr connection="Provider=Microsoft.Mashup.OleDb.1;Data Source=$Workbook$;Location=&quot;U S  DOT T-100 Summary Report&quot;;Extended Properties=&quot;&quot;" command="SELECT * FROM [U S  DOT T-100 Summary Report]"/>
  </connection>
  <connection id="11" xr16:uid="{CD77C2C9-8878-40A8-A7C0-0B438175AFB5}" keepAlive="1" name="Query - U S  DOT T-100 Summary Report (2)" description="Connection to the 'U S  DOT T-100 Summary Report (2)' query in the workbook." type="5" refreshedVersion="0" background="1">
    <dbPr connection="Provider=Microsoft.Mashup.OleDb.1;Data Source=$Workbook$;Location=&quot;U S  DOT T-100 Summary Report (2)&quot;;Extended Properties=&quot;&quot;" command="SELECT * FROM [U S  DOT T-100 Summary Report (2)]"/>
  </connection>
</connections>
</file>

<file path=xl/sharedStrings.xml><?xml version="1.0" encoding="utf-8"?>
<sst xmlns="http://schemas.openxmlformats.org/spreadsheetml/2006/main" count="2240" uniqueCount="576">
  <si>
    <t>Terminal</t>
  </si>
  <si>
    <t>Carrier</t>
  </si>
  <si>
    <t>Mkt Al</t>
  </si>
  <si>
    <t>Sum of Weekly Flights</t>
  </si>
  <si>
    <t>Sum of Weekly Seats</t>
  </si>
  <si>
    <t xml:space="preserve">Terminal 1 </t>
  </si>
  <si>
    <t>Advanced Air</t>
  </si>
  <si>
    <t>AN</t>
  </si>
  <si>
    <t>Allegiant</t>
  </si>
  <si>
    <t>G4</t>
  </si>
  <si>
    <t>American</t>
  </si>
  <si>
    <t>AA</t>
  </si>
  <si>
    <t>Avelo</t>
  </si>
  <si>
    <t>XP</t>
  </si>
  <si>
    <t>Delta</t>
  </si>
  <si>
    <t>DL</t>
  </si>
  <si>
    <t xml:space="preserve">Ravn Alaska </t>
  </si>
  <si>
    <t>7H</t>
  </si>
  <si>
    <t>Southwest</t>
  </si>
  <si>
    <t>WN</t>
  </si>
  <si>
    <t>Spirit</t>
  </si>
  <si>
    <t>NK</t>
  </si>
  <si>
    <t>Terminal 1  Total</t>
  </si>
  <si>
    <t xml:space="preserve">Terminal 3 </t>
  </si>
  <si>
    <t>Aeromexico</t>
  </si>
  <si>
    <t>AM</t>
  </si>
  <si>
    <t>Air Canada</t>
  </si>
  <si>
    <t>AC</t>
  </si>
  <si>
    <t>Alaska</t>
  </si>
  <si>
    <t>AS</t>
  </si>
  <si>
    <t>Breeze</t>
  </si>
  <si>
    <t>MX</t>
  </si>
  <si>
    <t>British Airways</t>
  </si>
  <si>
    <t>BA</t>
  </si>
  <si>
    <t xml:space="preserve">Canada Jetlines </t>
  </si>
  <si>
    <t>AU</t>
  </si>
  <si>
    <t>Copa</t>
  </si>
  <si>
    <t>CM</t>
  </si>
  <si>
    <t>Eurowings Discover</t>
  </si>
  <si>
    <t>4Y</t>
  </si>
  <si>
    <t>Flair</t>
  </si>
  <si>
    <t>F8</t>
  </si>
  <si>
    <t>Frontier</t>
  </si>
  <si>
    <t>F9</t>
  </si>
  <si>
    <t>Hawaiian</t>
  </si>
  <si>
    <t>HA</t>
  </si>
  <si>
    <t>JetBlue</t>
  </si>
  <si>
    <t>B6</t>
  </si>
  <si>
    <t>KLM</t>
  </si>
  <si>
    <t>KL</t>
  </si>
  <si>
    <t>Korean</t>
  </si>
  <si>
    <t>KE</t>
  </si>
  <si>
    <t xml:space="preserve">Lynx </t>
  </si>
  <si>
    <t>Y9</t>
  </si>
  <si>
    <t>Sun Country</t>
  </si>
  <si>
    <t>SY</t>
  </si>
  <si>
    <t>Swoop</t>
  </si>
  <si>
    <t>WO</t>
  </si>
  <si>
    <t>United</t>
  </si>
  <si>
    <t>UA</t>
  </si>
  <si>
    <t>Virgin Atlantic</t>
  </si>
  <si>
    <t>VS</t>
  </si>
  <si>
    <t>Viva Aerobus</t>
  </si>
  <si>
    <t>VB</t>
  </si>
  <si>
    <t>Volaris</t>
  </si>
  <si>
    <t>Y4</t>
  </si>
  <si>
    <t>WestJet</t>
  </si>
  <si>
    <t>WS</t>
  </si>
  <si>
    <t>Sa Avianca</t>
  </si>
  <si>
    <t>AV</t>
  </si>
  <si>
    <t>Terminal 3  Total</t>
  </si>
  <si>
    <t>Grand Total</t>
  </si>
  <si>
    <t>% Chg</t>
  </si>
  <si>
    <t>Flights / Week</t>
  </si>
  <si>
    <t>Seats / Week</t>
  </si>
  <si>
    <t>Daily</t>
  </si>
  <si>
    <t>Airline</t>
  </si>
  <si>
    <t>Current Month</t>
  </si>
  <si>
    <t>Last Month</t>
  </si>
  <si>
    <t>Flights</t>
  </si>
  <si>
    <t>Seats</t>
  </si>
  <si>
    <t>Share</t>
  </si>
  <si>
    <t xml:space="preserve">Aircraft Type.1.Aircraft Body Type </t>
  </si>
  <si>
    <t>Aircraft Type.1.Aircraft #</t>
  </si>
  <si>
    <t>Narrow Body</t>
  </si>
  <si>
    <t>Wide Body</t>
  </si>
  <si>
    <t>Commuter / Regional</t>
  </si>
  <si>
    <t>(blank)</t>
  </si>
  <si>
    <t>Terminal Gates.Carrier</t>
  </si>
  <si>
    <t>Code</t>
  </si>
  <si>
    <t>737</t>
  </si>
  <si>
    <t>757</t>
  </si>
  <si>
    <t>A220</t>
  </si>
  <si>
    <t>A319</t>
  </si>
  <si>
    <t>A320</t>
  </si>
  <si>
    <t>A321</t>
  </si>
  <si>
    <t>767</t>
  </si>
  <si>
    <t>777</t>
  </si>
  <si>
    <t>787</t>
  </si>
  <si>
    <t>A330</t>
  </si>
  <si>
    <t>A350</t>
  </si>
  <si>
    <t>BET</t>
  </si>
  <si>
    <t>E90</t>
  </si>
  <si>
    <t xml:space="preserve">Day </t>
  </si>
  <si>
    <t>Grand Total Weekly</t>
  </si>
  <si>
    <t>Aircraft Type by Carrier at LAS</t>
  </si>
  <si>
    <t>Flights per Week - 1 Way</t>
  </si>
  <si>
    <t>Domestic/International</t>
  </si>
  <si>
    <t>Destination</t>
  </si>
  <si>
    <t>Des</t>
  </si>
  <si>
    <t>Domestic</t>
  </si>
  <si>
    <t>Akron/Canton, OH, US</t>
  </si>
  <si>
    <t>CAK</t>
  </si>
  <si>
    <t>Albuquerque, NM, US</t>
  </si>
  <si>
    <t>ABQ</t>
  </si>
  <si>
    <t>Amarillo, TX, US</t>
  </si>
  <si>
    <t>AMA</t>
  </si>
  <si>
    <t>Anchorage, AK, US</t>
  </si>
  <si>
    <t>ANC</t>
  </si>
  <si>
    <t>Appleton, WI, US</t>
  </si>
  <si>
    <t>ATW</t>
  </si>
  <si>
    <t>Arcata/Eureka, CA, US</t>
  </si>
  <si>
    <t>ACV</t>
  </si>
  <si>
    <t>Asheville/Hendersonville, NC, US</t>
  </si>
  <si>
    <t>AVL</t>
  </si>
  <si>
    <t>Atlanta, GA, US</t>
  </si>
  <si>
    <t>ATL</t>
  </si>
  <si>
    <t>Austin, TX, US</t>
  </si>
  <si>
    <t>AUS</t>
  </si>
  <si>
    <t>Baltimore, MD, US</t>
  </si>
  <si>
    <t>BWI</t>
  </si>
  <si>
    <t>Bellingham, WA, US</t>
  </si>
  <si>
    <t>BLI</t>
  </si>
  <si>
    <t>Billings, MT, US</t>
  </si>
  <si>
    <t>BIL</t>
  </si>
  <si>
    <t>Birmingham, AL, US</t>
  </si>
  <si>
    <t>BHM</t>
  </si>
  <si>
    <t>Bismarck, ND, US</t>
  </si>
  <si>
    <t>BIS</t>
  </si>
  <si>
    <t>Boise, ID, US</t>
  </si>
  <si>
    <t>BOI</t>
  </si>
  <si>
    <t>Boston, MA, US</t>
  </si>
  <si>
    <t>BOS</t>
  </si>
  <si>
    <t>Bozeman, MT, US</t>
  </si>
  <si>
    <t>BZN</t>
  </si>
  <si>
    <t>Buffalo, NY, US</t>
  </si>
  <si>
    <t>BUF</t>
  </si>
  <si>
    <t>Burbank, CA, US</t>
  </si>
  <si>
    <t>BUR</t>
  </si>
  <si>
    <t>Cedar Rapids, IA, US</t>
  </si>
  <si>
    <t>CID</t>
  </si>
  <si>
    <t>Charleston, SC, US</t>
  </si>
  <si>
    <t>CHS</t>
  </si>
  <si>
    <t>Charlotte-Douglas, NC, US</t>
  </si>
  <si>
    <t>CLT</t>
  </si>
  <si>
    <t>Chicago-Midway, IL, US</t>
  </si>
  <si>
    <t>MDW</t>
  </si>
  <si>
    <t>Chicago-O'Hare, IL, US</t>
  </si>
  <si>
    <t>ORD</t>
  </si>
  <si>
    <t>Cincinnati, OH/Covington, KY, US</t>
  </si>
  <si>
    <t>CVG</t>
  </si>
  <si>
    <t>Cleveland, OH, US</t>
  </si>
  <si>
    <t>CLE</t>
  </si>
  <si>
    <t>Colorado Springs, CO, US</t>
  </si>
  <si>
    <t>COS</t>
  </si>
  <si>
    <t>Columbus, OH, US</t>
  </si>
  <si>
    <t>CMH</t>
  </si>
  <si>
    <t>Dallas/Fort Worth, TX, US</t>
  </si>
  <si>
    <t>DFW</t>
  </si>
  <si>
    <t>Dallas-Love, TX, US</t>
  </si>
  <si>
    <t>DAL</t>
  </si>
  <si>
    <t>Denver, CO, US</t>
  </si>
  <si>
    <t>DEN</t>
  </si>
  <si>
    <t>Des Moines, IA, US</t>
  </si>
  <si>
    <t>DSM</t>
  </si>
  <si>
    <t>Destin-Ft Walton Beach, FL, US</t>
  </si>
  <si>
    <t>VPS</t>
  </si>
  <si>
    <t>Detroit, MI, US</t>
  </si>
  <si>
    <t>DTW</t>
  </si>
  <si>
    <t>El Paso, TX, US</t>
  </si>
  <si>
    <t>ELP</t>
  </si>
  <si>
    <t>Eugene, OR, US</t>
  </si>
  <si>
    <t>EUG</t>
  </si>
  <si>
    <t>Everett, WA, US</t>
  </si>
  <si>
    <t>PAE</t>
  </si>
  <si>
    <t>Fargo, ND, US</t>
  </si>
  <si>
    <t>FAR</t>
  </si>
  <si>
    <t>Fayetteville/Springd., AR, US</t>
  </si>
  <si>
    <t>XNA</t>
  </si>
  <si>
    <t>Flint, MI, US</t>
  </si>
  <si>
    <t>FNT</t>
  </si>
  <si>
    <t>Fort Lauderdale, FL, US</t>
  </si>
  <si>
    <t>FLL</t>
  </si>
  <si>
    <t>Fort Myers, FL, US</t>
  </si>
  <si>
    <t>RSW</t>
  </si>
  <si>
    <t>Fort Wayne, IN, US</t>
  </si>
  <si>
    <t>FWA</t>
  </si>
  <si>
    <t>Fresno, CA, US</t>
  </si>
  <si>
    <t>FAT</t>
  </si>
  <si>
    <t>Grand Forks, ND, US</t>
  </si>
  <si>
    <t>GFK</t>
  </si>
  <si>
    <t>Grand Island, NE, US</t>
  </si>
  <si>
    <t>GRI</t>
  </si>
  <si>
    <t>Grand Junction, CO, US</t>
  </si>
  <si>
    <t>GJT</t>
  </si>
  <si>
    <t>Grand Rapids, MI, US</t>
  </si>
  <si>
    <t>GRR</t>
  </si>
  <si>
    <t>Great Falls, MT, US</t>
  </si>
  <si>
    <t>GTF</t>
  </si>
  <si>
    <t>Hartford, CT, US</t>
  </si>
  <si>
    <t>BDL</t>
  </si>
  <si>
    <t>Honolulu/Oahu, HI, US</t>
  </si>
  <si>
    <t>HNL</t>
  </si>
  <si>
    <t>Houston-Hobby, TX, US</t>
  </si>
  <si>
    <t>HOU</t>
  </si>
  <si>
    <t>Houston-Intercontinental, TX, US</t>
  </si>
  <si>
    <t>IAH</t>
  </si>
  <si>
    <t>Huntsville/Decatur, AL, US</t>
  </si>
  <si>
    <t>HSV</t>
  </si>
  <si>
    <t>Idaho Falls, ID, US</t>
  </si>
  <si>
    <t>IDA</t>
  </si>
  <si>
    <t>Indianapolis, IN, US</t>
  </si>
  <si>
    <t>IND</t>
  </si>
  <si>
    <t>Jacksonville, FL, US</t>
  </si>
  <si>
    <t>JAX</t>
  </si>
  <si>
    <t>Kahului/Maui, HI, US</t>
  </si>
  <si>
    <t>OGG</t>
  </si>
  <si>
    <t>Kalispell-Glacier, MT, US</t>
  </si>
  <si>
    <t>FCA</t>
  </si>
  <si>
    <t>Kansas City, MO, US</t>
  </si>
  <si>
    <t>MCI</t>
  </si>
  <si>
    <t>Knoxville, TN, US</t>
  </si>
  <si>
    <t>TYS</t>
  </si>
  <si>
    <t>Kona/Hawaii, HI, US</t>
  </si>
  <si>
    <t>KOA</t>
  </si>
  <si>
    <t>Laredo, TX, US</t>
  </si>
  <si>
    <t>LRD</t>
  </si>
  <si>
    <t>Lexington, KY, US</t>
  </si>
  <si>
    <t>LEX</t>
  </si>
  <si>
    <t>Lihue, HI, US</t>
  </si>
  <si>
    <t>LIH</t>
  </si>
  <si>
    <t>Little Rock, AR, US</t>
  </si>
  <si>
    <t>LIT</t>
  </si>
  <si>
    <t>Long Beach, CA, US</t>
  </si>
  <si>
    <t>LGB</t>
  </si>
  <si>
    <t>Los Angeles, CA, US</t>
  </si>
  <si>
    <t>LAX</t>
  </si>
  <si>
    <t>Louisville, KY, US</t>
  </si>
  <si>
    <t>SDF</t>
  </si>
  <si>
    <t>Lubbock, TX, US</t>
  </si>
  <si>
    <t>LBB</t>
  </si>
  <si>
    <t>McAllen, TX, US</t>
  </si>
  <si>
    <t>MFE</t>
  </si>
  <si>
    <t>Medford, OR, US</t>
  </si>
  <si>
    <t>MFR</t>
  </si>
  <si>
    <t>Memphis, TN, US</t>
  </si>
  <si>
    <t>MEM</t>
  </si>
  <si>
    <t>Merced, CA, US</t>
  </si>
  <si>
    <t>MCE</t>
  </si>
  <si>
    <t>Miami, FL, US</t>
  </si>
  <si>
    <t>MIA</t>
  </si>
  <si>
    <t>Midland/Odessa, TX, US</t>
  </si>
  <si>
    <t>MAF</t>
  </si>
  <si>
    <t>Milwaukee, WI, US</t>
  </si>
  <si>
    <t>MKE</t>
  </si>
  <si>
    <t>Minneapolis/St. Paul, MN, US</t>
  </si>
  <si>
    <t>MSP</t>
  </si>
  <si>
    <t>Minot, ND, US</t>
  </si>
  <si>
    <t>MOT</t>
  </si>
  <si>
    <t>Missoula, MT, US</t>
  </si>
  <si>
    <t>MSO</t>
  </si>
  <si>
    <t>Moline, IL, US</t>
  </si>
  <si>
    <t>MLI</t>
  </si>
  <si>
    <t>Monterey, CA, US</t>
  </si>
  <si>
    <t>MRY</t>
  </si>
  <si>
    <t>Nashville, TN, US</t>
  </si>
  <si>
    <t>BNA</t>
  </si>
  <si>
    <t>New Orleans, LA, US</t>
  </si>
  <si>
    <t>MSY</t>
  </si>
  <si>
    <t>New York-JFK, NY, US</t>
  </si>
  <si>
    <t>JFK</t>
  </si>
  <si>
    <t>Newark, NJ, US</t>
  </si>
  <si>
    <t>EWR</t>
  </si>
  <si>
    <t>Norfolk, VA, US</t>
  </si>
  <si>
    <t>ORF</t>
  </si>
  <si>
    <t>Oakland, CA, US</t>
  </si>
  <si>
    <t>OAK</t>
  </si>
  <si>
    <t>Oklahoma City, OK, US</t>
  </si>
  <si>
    <t>OKC</t>
  </si>
  <si>
    <t>Omaha, NE, US</t>
  </si>
  <si>
    <t>OMA</t>
  </si>
  <si>
    <t>Ontario, CA, US</t>
  </si>
  <si>
    <t>ONT</t>
  </si>
  <si>
    <t>Orange County, CA, US</t>
  </si>
  <si>
    <t>SNA</t>
  </si>
  <si>
    <t>Orlando, FL, US</t>
  </si>
  <si>
    <t>MCO</t>
  </si>
  <si>
    <t>Palm Springs, CA, US</t>
  </si>
  <si>
    <t>PSP</t>
  </si>
  <si>
    <t>Pasco, WA, US</t>
  </si>
  <si>
    <t>PSC</t>
  </si>
  <si>
    <t>Peoria, IL, US</t>
  </si>
  <si>
    <t>PIA</t>
  </si>
  <si>
    <t>Philadelphia, PA, US</t>
  </si>
  <si>
    <t>PHL</t>
  </si>
  <si>
    <t>Phoenix, AZ, US</t>
  </si>
  <si>
    <t>AZA</t>
  </si>
  <si>
    <t>PHX</t>
  </si>
  <si>
    <t>Pittsburgh, PA, US</t>
  </si>
  <si>
    <t>PIT</t>
  </si>
  <si>
    <t>Portland, OR, US</t>
  </si>
  <si>
    <t>PDX</t>
  </si>
  <si>
    <t>Provo, UT, US</t>
  </si>
  <si>
    <t>PVU</t>
  </si>
  <si>
    <t>Raleigh/Durham, NC, US</t>
  </si>
  <si>
    <t>RDU</t>
  </si>
  <si>
    <t>Rapid City, SD, US</t>
  </si>
  <si>
    <t>RAP</t>
  </si>
  <si>
    <t>Redmond/Bend, OR, US</t>
  </si>
  <si>
    <t>RDM</t>
  </si>
  <si>
    <t>Reno, NV, US</t>
  </si>
  <si>
    <t>RNO</t>
  </si>
  <si>
    <t>Richmond, VA, US</t>
  </si>
  <si>
    <t>RIC</t>
  </si>
  <si>
    <t>Rockford, IL, US</t>
  </si>
  <si>
    <t>RFD</t>
  </si>
  <si>
    <t>Sacramento, CA, US</t>
  </si>
  <si>
    <t>SMF</t>
  </si>
  <si>
    <t>Salt Lake City, UT, US</t>
  </si>
  <si>
    <t>SLC</t>
  </si>
  <si>
    <t>San Antonio, TX, US</t>
  </si>
  <si>
    <t>SAT</t>
  </si>
  <si>
    <t>San Bernardino, CA, US</t>
  </si>
  <si>
    <t>SBD</t>
  </si>
  <si>
    <t>San Diego, CA, US</t>
  </si>
  <si>
    <t>SAN</t>
  </si>
  <si>
    <t>San Francisco, CA, US</t>
  </si>
  <si>
    <t>SFO</t>
  </si>
  <si>
    <t>San Jose, CA, US</t>
  </si>
  <si>
    <t>SJC</t>
  </si>
  <si>
    <t>Santa Barbara, CA, US</t>
  </si>
  <si>
    <t>SBA</t>
  </si>
  <si>
    <t>Santa Maria, CA, US</t>
  </si>
  <si>
    <t>SMX</t>
  </si>
  <si>
    <t>Santa Rosa, CA, US</t>
  </si>
  <si>
    <t>STS</t>
  </si>
  <si>
    <t>Seattle, WA, US</t>
  </si>
  <si>
    <t>SEA</t>
  </si>
  <si>
    <t>Shreveport, LA, US</t>
  </si>
  <si>
    <t>SHV</t>
  </si>
  <si>
    <t>Sioux Falls, SD, US</t>
  </si>
  <si>
    <t>FSD</t>
  </si>
  <si>
    <t>South Bend, IN, US</t>
  </si>
  <si>
    <t>SBN</t>
  </si>
  <si>
    <t>Spokane, WA, US</t>
  </si>
  <si>
    <t>GEG</t>
  </si>
  <si>
    <t>Springfield, MO, US</t>
  </si>
  <si>
    <t>SGF</t>
  </si>
  <si>
    <t>St. Louis, MO, US</t>
  </si>
  <si>
    <t>STL</t>
  </si>
  <si>
    <t>Stockton, CA, US</t>
  </si>
  <si>
    <t>SCK</t>
  </si>
  <si>
    <t>Syracuse, NY, US</t>
  </si>
  <si>
    <t>SYR</t>
  </si>
  <si>
    <t>Tampa, FL, US</t>
  </si>
  <si>
    <t>TPA</t>
  </si>
  <si>
    <t>Tucson, AZ, US</t>
  </si>
  <si>
    <t>TUS</t>
  </si>
  <si>
    <t>Tulsa, OK, US</t>
  </si>
  <si>
    <t>TUL</t>
  </si>
  <si>
    <t>Washington-Dulles, VA, US</t>
  </si>
  <si>
    <t>IAD</t>
  </si>
  <si>
    <t>Washington-National, DC, US</t>
  </si>
  <si>
    <t>DCA</t>
  </si>
  <si>
    <t>Wichita, KS, US</t>
  </si>
  <si>
    <t>ICT</t>
  </si>
  <si>
    <t>New York-La Guardia, NY, US</t>
  </si>
  <si>
    <t>LGA</t>
  </si>
  <si>
    <t>Brownsville, TX, US</t>
  </si>
  <si>
    <t>BRO</t>
  </si>
  <si>
    <t>Dubuque, IA, US</t>
  </si>
  <si>
    <t>DBQ</t>
  </si>
  <si>
    <t>San Luis Obispo, CA, US</t>
  </si>
  <si>
    <t>SBP</t>
  </si>
  <si>
    <t>Salem, OR, US</t>
  </si>
  <si>
    <t>SLE</t>
  </si>
  <si>
    <t>Gulfport/Biloxi, MS, US</t>
  </si>
  <si>
    <t>GPT</t>
  </si>
  <si>
    <t>Domestic Total</t>
  </si>
  <si>
    <t>International</t>
  </si>
  <si>
    <t>Amsterdam, NL</t>
  </si>
  <si>
    <t>AMS</t>
  </si>
  <si>
    <t>Calgary, AB, CA</t>
  </si>
  <si>
    <t>YYC</t>
  </si>
  <si>
    <t>Edmonton, AB, CA</t>
  </si>
  <si>
    <t>YEG</t>
  </si>
  <si>
    <t>Frankfurt, DE</t>
  </si>
  <si>
    <t>FRA</t>
  </si>
  <si>
    <t>Guadalajara, MX</t>
  </si>
  <si>
    <t>GDL</t>
  </si>
  <si>
    <t>London-Heathrow, EN, GB</t>
  </si>
  <si>
    <t>LHR</t>
  </si>
  <si>
    <t>Mexico City, MX</t>
  </si>
  <si>
    <t>MEX</t>
  </si>
  <si>
    <t>Monterrey, MX</t>
  </si>
  <si>
    <t>MTY</t>
  </si>
  <si>
    <t>Montreal-PET, QC, CA</t>
  </si>
  <si>
    <t>YUL</t>
  </si>
  <si>
    <t>Panama City, PA</t>
  </si>
  <si>
    <t>PTY</t>
  </si>
  <si>
    <t>Paris-De Gaulle, FR</t>
  </si>
  <si>
    <t>CDG</t>
  </si>
  <si>
    <t>Puerto Vallarta, MX</t>
  </si>
  <si>
    <t>PVR</t>
  </si>
  <si>
    <t>Regina, SK, CA</t>
  </si>
  <si>
    <t>YQR</t>
  </si>
  <si>
    <t>San Jose del Cabo, MX</t>
  </si>
  <si>
    <t>SJD</t>
  </si>
  <si>
    <t>Saskatoon, SK, CA</t>
  </si>
  <si>
    <t>YXE</t>
  </si>
  <si>
    <t>Seoul, KR</t>
  </si>
  <si>
    <t>ICN</t>
  </si>
  <si>
    <t>Tel Aviv-Yafo, IL</t>
  </si>
  <si>
    <t>TLV</t>
  </si>
  <si>
    <t>Toronto, ON, CA</t>
  </si>
  <si>
    <t>YYZ</t>
  </si>
  <si>
    <t>YKF</t>
  </si>
  <si>
    <t>Vancouver, BC, CA</t>
  </si>
  <si>
    <t>YVR</t>
  </si>
  <si>
    <t>Winnipeg, MB, CA</t>
  </si>
  <si>
    <t>YWG</t>
  </si>
  <si>
    <t>San Salvador, SV</t>
  </si>
  <si>
    <t>SAL</t>
  </si>
  <si>
    <t>Ottawa, ON, CA</t>
  </si>
  <si>
    <t>YOW</t>
  </si>
  <si>
    <t>Kelowna, BC, CA</t>
  </si>
  <si>
    <t>YLW</t>
  </si>
  <si>
    <t>International Total</t>
  </si>
  <si>
    <t>Grand Total Daily</t>
  </si>
  <si>
    <t xml:space="preserve">  Flights per Week - 1 Way</t>
  </si>
  <si>
    <t>Non-Stop Flights Per Week from Las Vegas to All by Carrier</t>
  </si>
  <si>
    <t xml:space="preserve">  Seats per Week - 1 Way</t>
  </si>
  <si>
    <t>Non-Stop Seats per Week from Las Vegas to All by Carrier</t>
  </si>
  <si>
    <t>Belleville, IL, US</t>
  </si>
  <si>
    <t>BLV</t>
  </si>
  <si>
    <t>Fort Collins, CO, US</t>
  </si>
  <si>
    <t>FNL</t>
  </si>
  <si>
    <t>Hamilton, ON, CA</t>
  </si>
  <si>
    <t>YHM</t>
  </si>
  <si>
    <t>London-Gatwick, EN, GB</t>
  </si>
  <si>
    <t>LGW</t>
  </si>
  <si>
    <t>Orlando-Sanford, FL, US</t>
  </si>
  <si>
    <t>SFB</t>
  </si>
  <si>
    <t>Williston, ND, US</t>
  </si>
  <si>
    <t>XWA</t>
  </si>
  <si>
    <t>Zurich, CH</t>
  </si>
  <si>
    <t>ZRH</t>
  </si>
  <si>
    <t>Atlantic City, NJ, US</t>
  </si>
  <si>
    <t>ACY</t>
  </si>
  <si>
    <t>Eau Claire, WI, US</t>
  </si>
  <si>
    <t>EAU</t>
  </si>
  <si>
    <t>Lewisburg, WV, US</t>
  </si>
  <si>
    <t>LWB</t>
  </si>
  <si>
    <t>Tokyo-Haneda, JP</t>
  </si>
  <si>
    <t>HND</t>
  </si>
  <si>
    <t>Scheduled Non-Stop Seats by City at LAS</t>
  </si>
  <si>
    <t>Seats per Week - 1 Way</t>
  </si>
  <si>
    <t>Total</t>
  </si>
  <si>
    <t>Total by Miles</t>
  </si>
  <si>
    <t>Miles</t>
  </si>
  <si>
    <t>1 to 499 Miles</t>
  </si>
  <si>
    <t>1 to 499 Miles Total</t>
  </si>
  <si>
    <t>500 to 999 Miles</t>
  </si>
  <si>
    <t>500 to 999 Miles Total</t>
  </si>
  <si>
    <t>1,000 to 1,499 Miles</t>
  </si>
  <si>
    <t>1,000 to 1,499 Miles Total</t>
  </si>
  <si>
    <t>1,500 to 1,999 Miles</t>
  </si>
  <si>
    <t>1,500 to 1,999 Miles Total</t>
  </si>
  <si>
    <t>2,000 to 2,499 Miles</t>
  </si>
  <si>
    <t>2,000 to 2,499 Miles Total</t>
  </si>
  <si>
    <t>2,500 or More Miles</t>
  </si>
  <si>
    <t>2,500 or More Miles Total</t>
  </si>
  <si>
    <t>One-Way Flights &amp; Seats by Distance</t>
  </si>
  <si>
    <t>Scheduled Departing Seats by Day and Hour</t>
  </si>
  <si>
    <t>0000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</si>
  <si>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</si>
  <si>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</si>
  <si>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</si>
  <si>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</si>
  <si>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</si>
  <si>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</si>
  <si>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</si>
  <si>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</si>
  <si>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</si>
  <si>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</si>
  <si>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</si>
  <si>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</si>
  <si>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</si>
  <si>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</si>
  <si>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</si>
  <si>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</si>
  <si>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</si>
  <si>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</si>
  <si>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</si>
  <si>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</si>
  <si>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</si>
  <si>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</si>
  <si>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</si>
  <si>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2024</t>
  </si>
  <si>
    <t>Carrier Type</t>
  </si>
  <si>
    <t>Mar</t>
  </si>
  <si>
    <t>Apr</t>
  </si>
  <si>
    <t>DE</t>
  </si>
  <si>
    <t>Condor</t>
  </si>
  <si>
    <t>WK</t>
  </si>
  <si>
    <t>Edelweiss</t>
  </si>
  <si>
    <t>PD</t>
  </si>
  <si>
    <t>Porter Airlines Canada</t>
  </si>
  <si>
    <t>Schedule Compare Report For LAS</t>
  </si>
  <si>
    <t>Flights &amp; Seats per Week - 1 Way</t>
  </si>
  <si>
    <t>YOY Percentage Change</t>
  </si>
  <si>
    <t>May</t>
  </si>
  <si>
    <t>5E</t>
  </si>
  <si>
    <t>(blank) Total</t>
  </si>
  <si>
    <t>ERJ</t>
  </si>
  <si>
    <t>VNY</t>
  </si>
  <si>
    <t>Victoria, BC, CA</t>
  </si>
  <si>
    <t>YYJ</t>
  </si>
  <si>
    <t>Date</t>
  </si>
  <si>
    <t>Terminal 1</t>
  </si>
  <si>
    <t>Terminal 3</t>
  </si>
  <si>
    <t>Scheduled Arriving Seats by Day and Hour</t>
  </si>
  <si>
    <t>June</t>
  </si>
  <si>
    <t>Hub Time</t>
  </si>
  <si>
    <t>Arr. Seats</t>
  </si>
  <si>
    <t>Terminal 1  Total Weekly</t>
  </si>
  <si>
    <t>Terminal 1  Total Daily</t>
  </si>
  <si>
    <t xml:space="preserve">Total </t>
  </si>
  <si>
    <t>Prior Year</t>
  </si>
  <si>
    <t>YoY % Change</t>
  </si>
  <si>
    <t>July</t>
  </si>
  <si>
    <t>Las Vegas' Scheduled Monthly Seats by Airline - April 2024</t>
  </si>
  <si>
    <t>Terminal 3  Total Daily</t>
  </si>
  <si>
    <t>Sum of Average Daily Flights</t>
  </si>
  <si>
    <t>Sum of Average Daily Seats</t>
  </si>
  <si>
    <t>01-Apr-24</t>
  </si>
  <si>
    <t>02-Apr-24</t>
  </si>
  <si>
    <t>03-Apr-24</t>
  </si>
  <si>
    <t>04-Apr-24</t>
  </si>
  <si>
    <t>05-Apr-24</t>
  </si>
  <si>
    <t>06-Apr-24</t>
  </si>
  <si>
    <t>07-Apr-24</t>
  </si>
  <si>
    <t>08-Apr-24</t>
  </si>
  <si>
    <t>09-Apr-24</t>
  </si>
  <si>
    <t>10-Apr-24</t>
  </si>
  <si>
    <t>11-Apr-24</t>
  </si>
  <si>
    <t>12-Apr-24</t>
  </si>
  <si>
    <t>13-Apr-24</t>
  </si>
  <si>
    <t>14-Apr-24</t>
  </si>
  <si>
    <t>15-Apr-24</t>
  </si>
  <si>
    <t>16-Apr-24</t>
  </si>
  <si>
    <t>17-Apr-24</t>
  </si>
  <si>
    <t>18-Apr-24</t>
  </si>
  <si>
    <t>19-Apr-24</t>
  </si>
  <si>
    <t>20-Apr-24</t>
  </si>
  <si>
    <t>21-Apr-24</t>
  </si>
  <si>
    <t>22-Apr-24</t>
  </si>
  <si>
    <t>23-Apr-24</t>
  </si>
  <si>
    <t>24-Apr-24</t>
  </si>
  <si>
    <t>25-Apr-24</t>
  </si>
  <si>
    <t>26-Apr-24</t>
  </si>
  <si>
    <t>27-Apr-24</t>
  </si>
  <si>
    <t>28-Apr-24</t>
  </si>
  <si>
    <t>29-Apr-24</t>
  </si>
  <si>
    <t>30-Apr-24</t>
  </si>
  <si>
    <t>Dep. Seats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</si>
</sst>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m/d/yy;@"/>
    <numFmt numFmtId="168" formatCode="#,##0;[Red]\(#,##0\)"/>
    <numFmt numFmtId="169" formatCode="mmm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13"/>
        <bgColor indexed="64"/>
      </patternFill>
    </fill>
    <fill>
      <patternFill patternType="solid">
        <fgColor rgb="FF2402A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rgb="FF000000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235">
    <xf numFmtId="0" fontId="0" fillId="0" borderId="0" xfId="0"/>
    <xf numFmtId="3" fontId="0" fillId="0" borderId="5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0" fontId="3" fillId="0" borderId="0" xfId="0" applyFont="1"/>
    <xf numFmtId="16" fontId="0" fillId="0" borderId="0" xfId="0" applyNumberFormat="1"/>
    <xf numFmtId="0" fontId="4" fillId="2" borderId="2" xfId="0" quotePrefix="1" applyFont="1" applyFill="1" applyBorder="1" applyAlignment="1">
      <alignment horizontal="center" wrapText="1"/>
    </xf>
    <xf numFmtId="165" fontId="0" fillId="0" borderId="0" xfId="2" applyNumberFormat="1" applyFont="1"/>
    <xf numFmtId="166" fontId="4" fillId="2" borderId="2" xfId="1" applyNumberFormat="1" applyFont="1" applyFill="1" applyBorder="1" applyAlignment="1">
      <alignment horizontal="center" wrapText="1"/>
    </xf>
    <xf numFmtId="165" fontId="0" fillId="0" borderId="8" xfId="2" applyNumberFormat="1" applyFont="1" applyBorder="1"/>
    <xf numFmtId="0" fontId="4" fillId="2" borderId="13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3" borderId="1" xfId="0" applyFont="1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0" fillId="0" borderId="7" xfId="0" applyBorder="1"/>
    <xf numFmtId="17" fontId="12" fillId="0" borderId="0" xfId="0" applyNumberFormat="1" applyFont="1"/>
    <xf numFmtId="0" fontId="13" fillId="0" borderId="0" xfId="0" applyFont="1"/>
    <xf numFmtId="17" fontId="13" fillId="0" borderId="0" xfId="0" applyNumberFormat="1" applyFont="1"/>
    <xf numFmtId="167" fontId="4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9" xfId="0" applyFont="1" applyFill="1" applyBorder="1" applyAlignment="1">
      <alignment horizontal="left" wrapText="1"/>
    </xf>
    <xf numFmtId="9" fontId="0" fillId="0" borderId="0" xfId="2" applyFont="1" applyBorder="1"/>
    <xf numFmtId="9" fontId="3" fillId="3" borderId="2" xfId="2" applyFont="1" applyFill="1" applyBorder="1"/>
    <xf numFmtId="165" fontId="3" fillId="3" borderId="3" xfId="2" applyNumberFormat="1" applyFont="1" applyFill="1" applyBorder="1"/>
    <xf numFmtId="0" fontId="3" fillId="3" borderId="5" xfId="0" applyFont="1" applyFill="1" applyBorder="1"/>
    <xf numFmtId="0" fontId="3" fillId="3" borderId="10" xfId="0" applyFont="1" applyFill="1" applyBorder="1"/>
    <xf numFmtId="9" fontId="0" fillId="0" borderId="8" xfId="2" applyFont="1" applyBorder="1"/>
    <xf numFmtId="17" fontId="10" fillId="0" borderId="0" xfId="0" applyNumberFormat="1" applyFont="1" applyAlignment="1">
      <alignment horizontal="left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7" fontId="4" fillId="2" borderId="13" xfId="0" applyNumberFormat="1" applyFont="1" applyFill="1" applyBorder="1" applyAlignment="1">
      <alignment horizontal="left"/>
    </xf>
    <xf numFmtId="0" fontId="2" fillId="6" borderId="13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5" fillId="0" borderId="0" xfId="3" applyFont="1"/>
    <xf numFmtId="0" fontId="0" fillId="0" borderId="8" xfId="0" applyBorder="1"/>
    <xf numFmtId="0" fontId="3" fillId="3" borderId="3" xfId="0" applyFont="1" applyFill="1" applyBorder="1"/>
    <xf numFmtId="10" fontId="3" fillId="3" borderId="2" xfId="0" applyNumberFormat="1" applyFont="1" applyFill="1" applyBorder="1"/>
    <xf numFmtId="10" fontId="3" fillId="3" borderId="3" xfId="0" applyNumberFormat="1" applyFont="1" applyFill="1" applyBorder="1"/>
    <xf numFmtId="10" fontId="0" fillId="0" borderId="7" xfId="0" applyNumberFormat="1" applyBorder="1"/>
    <xf numFmtId="10" fontId="0" fillId="0" borderId="0" xfId="0" applyNumberFormat="1"/>
    <xf numFmtId="10" fontId="0" fillId="0" borderId="8" xfId="0" applyNumberFormat="1" applyBorder="1"/>
    <xf numFmtId="10" fontId="3" fillId="3" borderId="1" xfId="0" applyNumberFormat="1" applyFont="1" applyFill="1" applyBorder="1"/>
    <xf numFmtId="1" fontId="3" fillId="3" borderId="2" xfId="0" applyNumberFormat="1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164" fontId="4" fillId="2" borderId="1" xfId="0" applyNumberFormat="1" applyFont="1" applyFill="1" applyBorder="1"/>
    <xf numFmtId="0" fontId="3" fillId="3" borderId="4" xfId="0" applyFont="1" applyFill="1" applyBorder="1"/>
    <xf numFmtId="0" fontId="3" fillId="0" borderId="7" xfId="0" applyFont="1" applyBorder="1"/>
    <xf numFmtId="0" fontId="0" fillId="7" borderId="14" xfId="0" applyFill="1" applyBorder="1"/>
    <xf numFmtId="0" fontId="0" fillId="7" borderId="7" xfId="0" applyFill="1" applyBorder="1"/>
    <xf numFmtId="0" fontId="0" fillId="7" borderId="8" xfId="0" applyFill="1" applyBorder="1"/>
    <xf numFmtId="3" fontId="0" fillId="0" borderId="4" xfId="0" applyNumberFormat="1" applyBorder="1"/>
    <xf numFmtId="0" fontId="0" fillId="0" borderId="14" xfId="0" applyBorder="1"/>
    <xf numFmtId="1" fontId="3" fillId="4" borderId="2" xfId="0" applyNumberFormat="1" applyFont="1" applyFill="1" applyBorder="1"/>
    <xf numFmtId="1" fontId="3" fillId="3" borderId="12" xfId="0" applyNumberFormat="1" applyFont="1" applyFill="1" applyBorder="1"/>
    <xf numFmtId="1" fontId="0" fillId="3" borderId="14" xfId="0" applyNumberForma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7" fontId="4" fillId="2" borderId="7" xfId="0" applyNumberFormat="1" applyFont="1" applyFill="1" applyBorder="1" applyAlignment="1">
      <alignment horizontal="left"/>
    </xf>
    <xf numFmtId="167" fontId="4" fillId="2" borderId="8" xfId="0" applyNumberFormat="1" applyFont="1" applyFill="1" applyBorder="1" applyAlignment="1">
      <alignment horizontal="left"/>
    </xf>
    <xf numFmtId="167" fontId="4" fillId="2" borderId="14" xfId="0" applyNumberFormat="1" applyFont="1" applyFill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0" fillId="7" borderId="13" xfId="0" applyFill="1" applyBorder="1"/>
    <xf numFmtId="0" fontId="0" fillId="7" borderId="15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10" xfId="0" applyFill="1" applyBorder="1"/>
    <xf numFmtId="0" fontId="0" fillId="7" borderId="11" xfId="0" applyFill="1" applyBorder="1"/>
    <xf numFmtId="0" fontId="0" fillId="7" borderId="16" xfId="0" applyFill="1" applyBorder="1"/>
    <xf numFmtId="0" fontId="0" fillId="7" borderId="9" xfId="0" applyFill="1" applyBorder="1"/>
    <xf numFmtId="0" fontId="4" fillId="2" borderId="1" xfId="0" applyFont="1" applyFill="1" applyBorder="1"/>
    <xf numFmtId="164" fontId="4" fillId="2" borderId="12" xfId="0" applyNumberFormat="1" applyFont="1" applyFill="1" applyBorder="1"/>
    <xf numFmtId="1" fontId="3" fillId="3" borderId="15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/>
    <xf numFmtId="0" fontId="0" fillId="0" borderId="6" xfId="0" applyBorder="1"/>
    <xf numFmtId="0" fontId="3" fillId="4" borderId="3" xfId="0" applyFont="1" applyFill="1" applyBorder="1"/>
    <xf numFmtId="1" fontId="3" fillId="4" borderId="12" xfId="0" applyNumberFormat="1" applyFont="1" applyFill="1" applyBorder="1"/>
    <xf numFmtId="167" fontId="4" fillId="2" borderId="0" xfId="0" applyNumberFormat="1" applyFont="1" applyFill="1"/>
    <xf numFmtId="1" fontId="0" fillId="0" borderId="0" xfId="0" applyNumberFormat="1"/>
    <xf numFmtId="1" fontId="0" fillId="0" borderId="5" xfId="0" applyNumberFormat="1" applyBorder="1"/>
    <xf numFmtId="165" fontId="0" fillId="0" borderId="6" xfId="2" applyNumberFormat="1" applyFont="1" applyBorder="1"/>
    <xf numFmtId="165" fontId="0" fillId="3" borderId="2" xfId="2" applyNumberFormat="1" applyFont="1" applyFill="1" applyBorder="1"/>
    <xf numFmtId="9" fontId="0" fillId="3" borderId="3" xfId="2" applyFont="1" applyFill="1" applyBorder="1"/>
    <xf numFmtId="0" fontId="6" fillId="2" borderId="6" xfId="0" applyFont="1" applyFill="1" applyBorder="1" applyAlignment="1">
      <alignment horizontal="left" wrapText="1"/>
    </xf>
    <xf numFmtId="0" fontId="4" fillId="2" borderId="11" xfId="0" applyFont="1" applyFill="1" applyBorder="1" applyAlignment="1">
      <alignment horizontal="left" wrapText="1"/>
    </xf>
    <xf numFmtId="165" fontId="3" fillId="3" borderId="2" xfId="2" applyNumberFormat="1" applyFont="1" applyFill="1" applyBorder="1"/>
    <xf numFmtId="0" fontId="4" fillId="2" borderId="0" xfId="0" applyFont="1" applyFill="1" applyAlignment="1">
      <alignment horizontal="left"/>
    </xf>
    <xf numFmtId="169" fontId="10" fillId="0" borderId="0" xfId="0" applyNumberFormat="1" applyFont="1"/>
    <xf numFmtId="0" fontId="4" fillId="2" borderId="4" xfId="0" applyFont="1" applyFill="1" applyBorder="1" applyAlignment="1">
      <alignment horizontal="right"/>
    </xf>
    <xf numFmtId="164" fontId="16" fillId="0" borderId="0" xfId="0" applyNumberFormat="1" applyFont="1"/>
    <xf numFmtId="0" fontId="4" fillId="2" borderId="2" xfId="0" applyFont="1" applyFill="1" applyBorder="1"/>
    <xf numFmtId="0" fontId="0" fillId="7" borderId="4" xfId="0" applyFill="1" applyBorder="1"/>
    <xf numFmtId="168" fontId="0" fillId="7" borderId="7" xfId="0" applyNumberFormat="1" applyFill="1" applyBorder="1"/>
    <xf numFmtId="168" fontId="0" fillId="7" borderId="8" xfId="0" applyNumberFormat="1" applyFill="1" applyBorder="1"/>
    <xf numFmtId="168" fontId="14" fillId="0" borderId="7" xfId="0" applyNumberFormat="1" applyFont="1" applyBorder="1" applyAlignment="1">
      <alignment horizontal="right"/>
    </xf>
    <xf numFmtId="168" fontId="14" fillId="0" borderId="8" xfId="0" applyNumberFormat="1" applyFont="1" applyBorder="1" applyAlignment="1">
      <alignment horizontal="right"/>
    </xf>
    <xf numFmtId="168" fontId="14" fillId="0" borderId="9" xfId="0" applyNumberFormat="1" applyFont="1" applyBorder="1" applyAlignment="1">
      <alignment horizontal="right"/>
    </xf>
    <xf numFmtId="168" fontId="14" fillId="0" borderId="10" xfId="0" applyNumberFormat="1" applyFont="1" applyBorder="1" applyAlignment="1">
      <alignment horizontal="right"/>
    </xf>
    <xf numFmtId="168" fontId="14" fillId="0" borderId="11" xfId="0" applyNumberFormat="1" applyFont="1" applyBorder="1" applyAlignment="1">
      <alignment horizontal="right"/>
    </xf>
    <xf numFmtId="0" fontId="9" fillId="3" borderId="12" xfId="0" applyFont="1" applyFill="1" applyBorder="1"/>
    <xf numFmtId="166" fontId="9" fillId="3" borderId="1" xfId="0" applyNumberFormat="1" applyFont="1" applyFill="1" applyBorder="1"/>
    <xf numFmtId="166" fontId="9" fillId="3" borderId="2" xfId="0" applyNumberFormat="1" applyFont="1" applyFill="1" applyBorder="1"/>
    <xf numFmtId="166" fontId="9" fillId="3" borderId="3" xfId="0" applyNumberFormat="1" applyFont="1" applyFill="1" applyBorder="1"/>
    <xf numFmtId="0" fontId="9" fillId="3" borderId="1" xfId="0" applyFont="1" applyFill="1" applyBorder="1"/>
    <xf numFmtId="0" fontId="9" fillId="3" borderId="14" xfId="0" applyFont="1" applyFill="1" applyBorder="1"/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0" fillId="3" borderId="10" xfId="0" applyFill="1" applyBorder="1"/>
    <xf numFmtId="1" fontId="3" fillId="4" borderId="1" xfId="0" applyNumberFormat="1" applyFont="1" applyFill="1" applyBorder="1"/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169" fontId="10" fillId="0" borderId="0" xfId="0" applyNumberFormat="1" applyFont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3" fontId="0" fillId="0" borderId="10" xfId="0" applyNumberFormat="1" applyBorder="1"/>
    <xf numFmtId="0" fontId="0" fillId="3" borderId="5" xfId="0" applyFill="1" applyBorder="1"/>
    <xf numFmtId="3" fontId="0" fillId="3" borderId="5" xfId="0" applyNumberFormat="1" applyFill="1" applyBorder="1"/>
    <xf numFmtId="0" fontId="0" fillId="3" borderId="9" xfId="0" applyFill="1" applyBorder="1"/>
    <xf numFmtId="3" fontId="0" fillId="3" borderId="10" xfId="0" applyNumberFormat="1" applyFill="1" applyBorder="1"/>
    <xf numFmtId="10" fontId="0" fillId="3" borderId="9" xfId="0" applyNumberFormat="1" applyFill="1" applyBorder="1"/>
    <xf numFmtId="10" fontId="0" fillId="3" borderId="10" xfId="0" applyNumberFormat="1" applyFill="1" applyBorder="1"/>
    <xf numFmtId="10" fontId="0" fillId="3" borderId="1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0" fillId="3" borderId="2" xfId="0" applyNumberFormat="1" applyFill="1" applyBorder="1"/>
    <xf numFmtId="10" fontId="0" fillId="3" borderId="1" xfId="0" applyNumberFormat="1" applyFill="1" applyBorder="1"/>
    <xf numFmtId="10" fontId="0" fillId="3" borderId="2" xfId="0" applyNumberFormat="1" applyFill="1" applyBorder="1"/>
    <xf numFmtId="10" fontId="0" fillId="3" borderId="3" xfId="0" applyNumberFormat="1" applyFill="1" applyBorder="1"/>
    <xf numFmtId="3" fontId="0" fillId="0" borderId="0" xfId="0" applyNumberFormat="1" applyBorder="1"/>
    <xf numFmtId="3" fontId="0" fillId="3" borderId="1" xfId="0" applyNumberFormat="1" applyFill="1" applyBorder="1"/>
    <xf numFmtId="3" fontId="0" fillId="3" borderId="3" xfId="0" applyNumberFormat="1" applyFill="1" applyBorder="1"/>
    <xf numFmtId="3" fontId="0" fillId="3" borderId="9" xfId="0" applyNumberFormat="1" applyFill="1" applyBorder="1"/>
    <xf numFmtId="3" fontId="0" fillId="3" borderId="11" xfId="0" applyNumberFormat="1" applyFill="1" applyBorder="1"/>
    <xf numFmtId="0" fontId="3" fillId="3" borderId="9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4" fillId="2" borderId="6" xfId="0" quotePrefix="1" applyFont="1" applyFill="1" applyBorder="1" applyAlignment="1">
      <alignment horizontal="center" wrapText="1"/>
    </xf>
    <xf numFmtId="166" fontId="4" fillId="2" borderId="5" xfId="1" applyNumberFormat="1" applyFont="1" applyFill="1" applyBorder="1" applyAlignment="1">
      <alignment horizontal="center" wrapText="1"/>
    </xf>
    <xf numFmtId="165" fontId="0" fillId="0" borderId="0" xfId="2" applyNumberFormat="1" applyFont="1" applyBorder="1"/>
    <xf numFmtId="0" fontId="3" fillId="3" borderId="11" xfId="0" applyFont="1" applyFill="1" applyBorder="1"/>
    <xf numFmtId="166" fontId="3" fillId="4" borderId="1" xfId="0" applyNumberFormat="1" applyFont="1" applyFill="1" applyBorder="1"/>
    <xf numFmtId="9" fontId="0" fillId="3" borderId="2" xfId="2" applyFont="1" applyFill="1" applyBorder="1"/>
    <xf numFmtId="165" fontId="0" fillId="3" borderId="3" xfId="2" applyNumberFormat="1" applyFont="1" applyFill="1" applyBorder="1"/>
    <xf numFmtId="0" fontId="4" fillId="2" borderId="5" xfId="0" quotePrefix="1" applyFont="1" applyFill="1" applyBorder="1" applyAlignment="1">
      <alignment horizontal="center" wrapText="1"/>
    </xf>
    <xf numFmtId="166" fontId="7" fillId="2" borderId="4" xfId="1" applyNumberFormat="1" applyFont="1" applyFill="1" applyBorder="1" applyAlignment="1">
      <alignment horizontal="center" wrapText="1"/>
    </xf>
    <xf numFmtId="166" fontId="7" fillId="2" borderId="5" xfId="1" applyNumberFormat="1" applyFont="1" applyFill="1" applyBorder="1" applyAlignment="1">
      <alignment horizontal="center" wrapText="1"/>
    </xf>
    <xf numFmtId="0" fontId="7" fillId="2" borderId="5" xfId="0" quotePrefix="1" applyFont="1" applyFill="1" applyBorder="1" applyAlignment="1">
      <alignment horizontal="center" wrapText="1"/>
    </xf>
    <xf numFmtId="0" fontId="4" fillId="2" borderId="7" xfId="0" applyFont="1" applyFill="1" applyBorder="1"/>
    <xf numFmtId="3" fontId="0" fillId="0" borderId="6" xfId="0" applyNumberFormat="1" applyBorder="1"/>
    <xf numFmtId="0" fontId="0" fillId="3" borderId="3" xfId="0" applyFill="1" applyBorder="1"/>
    <xf numFmtId="3" fontId="3" fillId="3" borderId="12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1" fontId="3" fillId="0" borderId="5" xfId="0" applyNumberFormat="1" applyFont="1" applyFill="1" applyBorder="1"/>
    <xf numFmtId="1" fontId="3" fillId="0" borderId="6" xfId="0" applyNumberFormat="1" applyFont="1" applyFill="1" applyBorder="1"/>
    <xf numFmtId="0" fontId="8" fillId="5" borderId="1" xfId="0" applyFont="1" applyFill="1" applyBorder="1" applyAlignment="1">
      <alignment horizontal="left"/>
    </xf>
    <xf numFmtId="0" fontId="9" fillId="3" borderId="2" xfId="0" applyFont="1" applyFill="1" applyBorder="1"/>
    <xf numFmtId="0" fontId="9" fillId="3" borderId="3" xfId="0" applyFont="1" applyFill="1" applyBorder="1"/>
    <xf numFmtId="3" fontId="9" fillId="3" borderId="1" xfId="1" applyNumberFormat="1" applyFont="1" applyFill="1" applyBorder="1" applyAlignment="1">
      <alignment horizontal="right"/>
    </xf>
    <xf numFmtId="3" fontId="9" fillId="3" borderId="2" xfId="1" applyNumberFormat="1" applyFont="1" applyFill="1" applyBorder="1" applyAlignment="1">
      <alignment horizontal="right"/>
    </xf>
    <xf numFmtId="3" fontId="9" fillId="3" borderId="3" xfId="1" applyNumberFormat="1" applyFont="1" applyFill="1" applyBorder="1" applyAlignment="1">
      <alignment horizontal="right"/>
    </xf>
    <xf numFmtId="3" fontId="3" fillId="3" borderId="14" xfId="0" applyNumberFormat="1" applyFont="1" applyFill="1" applyBorder="1"/>
    <xf numFmtId="3" fontId="0" fillId="3" borderId="14" xfId="0" applyNumberFormat="1" applyFill="1" applyBorder="1"/>
    <xf numFmtId="3" fontId="3" fillId="0" borderId="8" xfId="0" applyNumberFormat="1" applyFont="1" applyFill="1" applyBorder="1"/>
    <xf numFmtId="1" fontId="0" fillId="3" borderId="15" xfId="0" applyNumberFormat="1" applyFill="1" applyBorder="1"/>
    <xf numFmtId="1" fontId="0" fillId="3" borderId="12" xfId="0" applyNumberFormat="1" applyFill="1" applyBorder="1"/>
    <xf numFmtId="3" fontId="3" fillId="3" borderId="13" xfId="0" applyNumberFormat="1" applyFont="1" applyFill="1" applyBorder="1"/>
    <xf numFmtId="1" fontId="3" fillId="3" borderId="9" xfId="0" applyNumberFormat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7" xfId="0" applyFont="1" applyFill="1" applyBorder="1"/>
    <xf numFmtId="0" fontId="3" fillId="0" borderId="8" xfId="0" applyFont="1" applyFill="1" applyBorder="1"/>
    <xf numFmtId="1" fontId="3" fillId="3" borderId="10" xfId="0" applyNumberFormat="1" applyFont="1" applyFill="1" applyBorder="1"/>
    <xf numFmtId="0" fontId="3" fillId="3" borderId="15" xfId="0" applyFont="1" applyFill="1" applyBorder="1"/>
    <xf numFmtId="166" fontId="3" fillId="3" borderId="9" xfId="1" applyNumberFormat="1" applyFont="1" applyFill="1" applyBorder="1"/>
    <xf numFmtId="166" fontId="3" fillId="3" borderId="10" xfId="1" applyNumberFormat="1" applyFont="1" applyFill="1" applyBorder="1"/>
    <xf numFmtId="166" fontId="3" fillId="3" borderId="11" xfId="1" applyNumberFormat="1" applyFont="1" applyFill="1" applyBorder="1"/>
    <xf numFmtId="0" fontId="0" fillId="3" borderId="12" xfId="0" applyFill="1" applyBorder="1"/>
    <xf numFmtId="164" fontId="4" fillId="2" borderId="4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3" fontId="0" fillId="0" borderId="9" xfId="0" applyNumberFormat="1" applyBorder="1"/>
    <xf numFmtId="3" fontId="0" fillId="0" borderId="11" xfId="0" applyNumberFormat="1" applyBorder="1"/>
    <xf numFmtId="3" fontId="0" fillId="3" borderId="4" xfId="0" applyNumberFormat="1" applyFill="1" applyBorder="1"/>
    <xf numFmtId="3" fontId="0" fillId="3" borderId="6" xfId="0" applyNumberForma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3" fontId="3" fillId="0" borderId="7" xfId="0" applyNumberFormat="1" applyFont="1" applyFill="1" applyBorder="1"/>
    <xf numFmtId="3" fontId="0" fillId="0" borderId="4" xfId="0" applyNumberFormat="1" applyFont="1" applyFill="1" applyBorder="1"/>
    <xf numFmtId="3" fontId="0" fillId="0" borderId="5" xfId="0" applyNumberFormat="1" applyFont="1" applyFill="1" applyBorder="1"/>
    <xf numFmtId="3" fontId="0" fillId="0" borderId="6" xfId="0" applyNumberFormat="1" applyFont="1" applyFill="1" applyBorder="1"/>
    <xf numFmtId="0" fontId="0" fillId="7" borderId="23" xfId="0" applyFill="1" applyBorder="1"/>
    <xf numFmtId="0" fontId="0" fillId="7" borderId="0" xfId="0" applyFill="1" applyBorder="1"/>
    <xf numFmtId="168" fontId="14" fillId="0" borderId="0" xfId="0" applyNumberFormat="1" applyFont="1" applyBorder="1" applyAlignment="1">
      <alignment horizontal="right"/>
    </xf>
    <xf numFmtId="167" fontId="4" fillId="2" borderId="21" xfId="0" applyNumberFormat="1" applyFont="1" applyFill="1" applyBorder="1" applyAlignment="1">
      <alignment horizontal="left"/>
    </xf>
    <xf numFmtId="167" fontId="4" fillId="2" borderId="22" xfId="0" applyNumberFormat="1" applyFont="1" applyFill="1" applyBorder="1" applyAlignment="1">
      <alignment horizontal="left"/>
    </xf>
    <xf numFmtId="0" fontId="0" fillId="7" borderId="18" xfId="0" applyFont="1" applyFill="1" applyBorder="1"/>
    <xf numFmtId="0" fontId="0" fillId="7" borderId="19" xfId="0" applyFont="1" applyFill="1" applyBorder="1"/>
    <xf numFmtId="0" fontId="0" fillId="7" borderId="20" xfId="0" applyFont="1" applyFill="1" applyBorder="1"/>
    <xf numFmtId="168" fontId="0" fillId="7" borderId="0" xfId="0" applyNumberFormat="1" applyFill="1" applyBorder="1"/>
    <xf numFmtId="167" fontId="4" fillId="2" borderId="18" xfId="0" applyNumberFormat="1" applyFont="1" applyFill="1" applyBorder="1" applyAlignment="1">
      <alignment horizontal="left"/>
    </xf>
    <xf numFmtId="167" fontId="4" fillId="2" borderId="17" xfId="0" applyNumberFormat="1" applyFont="1" applyFill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30EA3D4E-9DCB-44E2-A9A0-705F386A9E1A}"/>
    <cellStyle name="Percent" xfId="2" builtinId="5"/>
  </cellStyles>
  <dxfs count="68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vertical/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7" formatCode="m/d/yy;@"/>
      <fill>
        <patternFill patternType="solid">
          <fgColor indexed="64"/>
          <bgColor indexed="18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94748"/>
      <color rgb="FF240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47EE101-D771-475A-8C60-2A4FE0883407}" name="Schedule_Daily_Level_of_Ops_Rep___T1_Dep6" displayName="Schedule_Daily_Level_of_Ops_Rep___T1_Dep6" ref="A32:AE58" totalsRowShown="0" headerRowDxfId="63" dataDxfId="62" tableBorderDxfId="61">
  <tableColumns count="31">
    <tableColumn id="1" xr3:uid="{3BE8EFA8-54A8-4540-A746-F03CAA345EE4}" name="Terminal 1" dataDxfId="60"/>
    <tableColumn id="33" xr3:uid="{3A8701F7-9959-4D2C-9CC2-017CB8A76E97}" name="01-Apr-24" dataDxfId="29"/>
    <tableColumn id="34" xr3:uid="{80FDA2B7-C640-4B87-91E3-2B6E612AD4EE}" name="02-Apr-24" dataDxfId="28"/>
    <tableColumn id="35" xr3:uid="{95D3E93A-BFC0-40D0-860A-BCFDD46148CF}" name="03-Apr-24" dataDxfId="27"/>
    <tableColumn id="36" xr3:uid="{60E7FC07-1526-43F9-BADC-30B26607B560}" name="04-Apr-24" dataDxfId="26"/>
    <tableColumn id="37" xr3:uid="{D3C171F1-F384-4E40-A88B-15DE035D2F38}" name="05-Apr-24" dataDxfId="25"/>
    <tableColumn id="38" xr3:uid="{D859C438-EFC5-4F42-8F15-D63B5259A945}" name="06-Apr-24" dataDxfId="24"/>
    <tableColumn id="39" xr3:uid="{CE6769AB-4612-4B35-8647-FED854D5ACCB}" name="07-Apr-24" dataDxfId="23"/>
    <tableColumn id="40" xr3:uid="{D151BE52-10D3-4F57-A17E-0BB2D479F476}" name="08-Apr-24" dataDxfId="22"/>
    <tableColumn id="41" xr3:uid="{4AF6D32A-EDFA-486E-81B8-8D8A9DEF8948}" name="09-Apr-24" dataDxfId="21"/>
    <tableColumn id="42" xr3:uid="{F7A99618-8E78-45B3-9341-9855043618DC}" name="10-Apr-24" dataDxfId="20"/>
    <tableColumn id="43" xr3:uid="{27C55AF7-D5D4-4516-A27D-E00FE07704F5}" name="11-Apr-24" dataDxfId="19"/>
    <tableColumn id="44" xr3:uid="{D0E7B11C-A1C4-403F-8995-520F25725E6F}" name="12-Apr-24" dataDxfId="18"/>
    <tableColumn id="45" xr3:uid="{17D7CFA7-4C73-45AA-A1B9-14F1AA39AFF2}" name="13-Apr-24" dataDxfId="17"/>
    <tableColumn id="46" xr3:uid="{E5043F3E-077B-4DD9-9DB6-D68D5184ABDD}" name="14-Apr-24" dataDxfId="16"/>
    <tableColumn id="47" xr3:uid="{3141E9DF-C053-476E-BF85-9ED5C9081BAA}" name="15-Apr-24" dataDxfId="15"/>
    <tableColumn id="48" xr3:uid="{E8C96BD4-BEEE-453C-8BB2-D5C03F7CF51D}" name="16-Apr-24" dataDxfId="14"/>
    <tableColumn id="49" xr3:uid="{C6E27768-A42D-4EA2-A785-DA09B30B0E9B}" name="17-Apr-24" dataDxfId="13"/>
    <tableColumn id="50" xr3:uid="{35CB8A7F-A628-41D4-BADD-BC8F6D39EABF}" name="18-Apr-24" dataDxfId="12"/>
    <tableColumn id="51" xr3:uid="{C3541DF3-1FA7-4B2F-AAC8-A098CBB10F9B}" name="19-Apr-24" dataDxfId="11"/>
    <tableColumn id="52" xr3:uid="{2EC753F6-35B7-40A6-B81F-B0E95D233CD4}" name="20-Apr-24" dataDxfId="10"/>
    <tableColumn id="53" xr3:uid="{DEB54F13-4B15-4DDD-8990-741FE484BED3}" name="21-Apr-24" dataDxfId="9"/>
    <tableColumn id="54" xr3:uid="{B4C189AC-880A-4CE4-8FAA-C4AFB2FB62CC}" name="22-Apr-24" dataDxfId="8"/>
    <tableColumn id="55" xr3:uid="{FB150FA5-0D51-46BB-A027-392027AD5D61}" name="23-Apr-24" dataDxfId="7"/>
    <tableColumn id="56" xr3:uid="{E1CF7D9F-01B9-4624-BFA8-99D4D0EBE736}" name="24-Apr-24" dataDxfId="6"/>
    <tableColumn id="57" xr3:uid="{FB8408E2-8243-4E35-B947-5A3D71FDB498}" name="25-Apr-24" dataDxfId="5"/>
    <tableColumn id="58" xr3:uid="{273E18A2-17FF-4BF0-9B53-948D8436AEAD}" name="26-Apr-24" dataDxfId="4"/>
    <tableColumn id="59" xr3:uid="{A794015E-865C-47A3-BDB9-9BBB5952D67C}" name="27-Apr-24" dataDxfId="3"/>
    <tableColumn id="60" xr3:uid="{F74E87F6-E872-4D20-9935-2E73FB29650D}" name="28-Apr-24" dataDxfId="2"/>
    <tableColumn id="61" xr3:uid="{19DFFA72-A58C-47D6-B799-194D2B9B8C43}" name="29-Apr-24" dataDxfId="1"/>
    <tableColumn id="2" xr3:uid="{F89032A8-7418-49A0-AE97-CB7BE8C828D7}" name="30-Apr-24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AB2E23-FFC8-4229-817B-305402173A37}" name="Schedule_Daily_Level_of_Ops_Rep___T1_Dep65" displayName="Schedule_Daily_Level_of_Ops_Rep___T1_Dep65" ref="A32:AE58" totalsRowShown="0" headerRowDxfId="67" dataDxfId="66" tableBorderDxfId="65">
  <tableColumns count="31">
    <tableColumn id="1" xr3:uid="{71E368E2-D4BC-4664-BAF1-E8164BA95510}" name="Terminal 1" dataDxfId="64"/>
    <tableColumn id="33" xr3:uid="{205CF149-255E-4758-A392-C9B4B6403178}" name="01-Apr-24" dataDxfId="59"/>
    <tableColumn id="34" xr3:uid="{7D9859D4-DA87-47D1-BBFE-81A6E63F6725}" name="02-Apr-24" dataDxfId="58"/>
    <tableColumn id="35" xr3:uid="{63600D9E-2921-467B-8F7F-BD1C5ED01BFE}" name="03-Apr-24" dataDxfId="57"/>
    <tableColumn id="36" xr3:uid="{B010B694-06F5-4CE2-A323-309D66230928}" name="04-Apr-24" dataDxfId="56"/>
    <tableColumn id="37" xr3:uid="{4392C861-BEE4-48F0-9505-3933FA0D7A37}" name="05-Apr-24" dataDxfId="55"/>
    <tableColumn id="38" xr3:uid="{38AA4498-D433-48C0-A918-065A3F1E73EC}" name="06-Apr-24" dataDxfId="54"/>
    <tableColumn id="39" xr3:uid="{8A2A9D1A-1DC4-4B25-8C9A-155AE0C0A552}" name="07-Apr-24" dataDxfId="53"/>
    <tableColumn id="40" xr3:uid="{22A50ACE-A347-4DCA-A338-C5D2F5D17DDE}" name="08-Apr-24" dataDxfId="52"/>
    <tableColumn id="41" xr3:uid="{07E2712C-B8FB-410C-BC5E-D3A1ED484ED4}" name="09-Apr-24" dataDxfId="51"/>
    <tableColumn id="42" xr3:uid="{B83B0E52-DBA5-4631-BB6E-EE5F0F81BD16}" name="10-Apr-24" dataDxfId="50"/>
    <tableColumn id="43" xr3:uid="{7B2DB099-9A1E-483B-924F-B8C255DE95F1}" name="11-Apr-24" dataDxfId="49"/>
    <tableColumn id="44" xr3:uid="{08B7E969-5582-4BB6-BEB8-717BDE9D49FF}" name="12-Apr-24" dataDxfId="48"/>
    <tableColumn id="45" xr3:uid="{FBA879A5-AE15-45DC-A873-0EBD4B533735}" name="13-Apr-24" dataDxfId="47"/>
    <tableColumn id="46" xr3:uid="{B576114C-9228-4EB7-A288-08FE334B09EF}" name="14-Apr-24" dataDxfId="46"/>
    <tableColumn id="47" xr3:uid="{B4586D6C-0398-45C2-91EF-44564AEFB500}" name="15-Apr-24" dataDxfId="45"/>
    <tableColumn id="48" xr3:uid="{4B06D383-EE6A-4D1E-B015-1EB0CDC0DB6B}" name="16-Apr-24" dataDxfId="44"/>
    <tableColumn id="49" xr3:uid="{A4F09749-FE60-4C7B-BB08-19BDC6DE9A26}" name="17-Apr-24" dataDxfId="43"/>
    <tableColumn id="50" xr3:uid="{8B86C356-F09D-42E7-8FFB-56C6C1BA8BD5}" name="18-Apr-24" dataDxfId="42"/>
    <tableColumn id="51" xr3:uid="{92F906A9-8FF0-4F71-B56C-6466541C786A}" name="19-Apr-24" dataDxfId="41"/>
    <tableColumn id="52" xr3:uid="{848A96BB-AD2A-4CD7-B572-C0327AD96147}" name="20-Apr-24" dataDxfId="40"/>
    <tableColumn id="53" xr3:uid="{0C62FA11-F0B2-4A48-9591-93B05C51497C}" name="21-Apr-24" dataDxfId="39"/>
    <tableColumn id="54" xr3:uid="{672B80D7-7F7F-4A90-B43B-DEEA579A55F7}" name="22-Apr-24" dataDxfId="38"/>
    <tableColumn id="55" xr3:uid="{1BEBDE24-F7E2-4FFF-A857-0D3DA8C6744D}" name="23-Apr-24" dataDxfId="37"/>
    <tableColumn id="56" xr3:uid="{EE6E1AFB-7030-43FB-948C-D86206D69A72}" name="24-Apr-24" dataDxfId="36"/>
    <tableColumn id="57" xr3:uid="{66321676-C263-4E69-95F3-EF81FB7775AE}" name="25-Apr-24" dataDxfId="35"/>
    <tableColumn id="58" xr3:uid="{B18E5336-EC85-45A3-BB70-FA0F9AC4BB9F}" name="26-Apr-24" dataDxfId="34"/>
    <tableColumn id="59" xr3:uid="{FB6617D8-9B6D-4886-99C0-6B0D0E4E2E7E}" name="27-Apr-24" dataDxfId="33"/>
    <tableColumn id="60" xr3:uid="{35443B68-9144-4979-89D5-26BCAC2DF350}" name="28-Apr-24" dataDxfId="32"/>
    <tableColumn id="61" xr3:uid="{3E74E018-6B77-4ACF-84B7-65855F8F8FCB}" name="29-Apr-24" dataDxfId="31"/>
    <tableColumn id="2" xr3:uid="{4E134220-F641-4CDF-B713-3C108D5BCE8B}" name="30-Apr-24" dataDxfId="3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8CE5-A234-4A2B-ACC3-D45E1AFEF16A}">
  <dimension ref="A1:R42"/>
  <sheetViews>
    <sheetView workbookViewId="0">
      <selection activeCell="A2" sqref="A2"/>
    </sheetView>
  </sheetViews>
  <sheetFormatPr defaultRowHeight="15" x14ac:dyDescent="0.25"/>
  <cols>
    <col min="1" max="1" width="17.7109375" bestFit="1" customWidth="1"/>
    <col min="2" max="2" width="6.7109375" bestFit="1" customWidth="1"/>
    <col min="3" max="3" width="21" bestFit="1" customWidth="1"/>
    <col min="4" max="4" width="12.28515625" bestFit="1" customWidth="1"/>
    <col min="9" max="11" width="10.5703125" bestFit="1" customWidth="1"/>
    <col min="15" max="17" width="8.85546875" bestFit="1" customWidth="1"/>
    <col min="19" max="19" width="17.7109375" bestFit="1" customWidth="1"/>
    <col min="20" max="20" width="6.7109375" bestFit="1" customWidth="1"/>
    <col min="21" max="21" width="21" bestFit="1" customWidth="1"/>
  </cols>
  <sheetData>
    <row r="1" spans="1:17" ht="20.25" x14ac:dyDescent="0.3">
      <c r="A1" s="45" t="s">
        <v>541</v>
      </c>
    </row>
    <row r="2" spans="1:17" ht="15.75" thickBot="1" x14ac:dyDescent="0.3"/>
    <row r="3" spans="1:17" ht="15.75" thickBot="1" x14ac:dyDescent="0.3">
      <c r="N3" s="138" t="s">
        <v>520</v>
      </c>
      <c r="O3" s="139"/>
      <c r="P3" s="139"/>
      <c r="Q3" s="140"/>
    </row>
    <row r="4" spans="1:17" ht="15.75" thickBot="1" x14ac:dyDescent="0.3">
      <c r="A4" s="29"/>
      <c r="B4" s="29"/>
      <c r="C4" s="29"/>
      <c r="D4" s="29" t="s">
        <v>508</v>
      </c>
      <c r="E4" s="29" t="s">
        <v>508</v>
      </c>
      <c r="F4" s="42" t="s">
        <v>508</v>
      </c>
      <c r="G4" s="42" t="s">
        <v>508</v>
      </c>
      <c r="I4" s="40">
        <v>2023</v>
      </c>
      <c r="J4" s="40">
        <v>2023</v>
      </c>
      <c r="K4" s="40">
        <v>2023</v>
      </c>
      <c r="L4" s="43">
        <v>2023</v>
      </c>
      <c r="N4" s="41" t="s">
        <v>508</v>
      </c>
      <c r="O4" s="41" t="s">
        <v>508</v>
      </c>
      <c r="P4" s="41" t="s">
        <v>508</v>
      </c>
      <c r="Q4" s="44" t="s">
        <v>508</v>
      </c>
    </row>
    <row r="5" spans="1:17" x14ac:dyDescent="0.25">
      <c r="A5" s="29" t="s">
        <v>509</v>
      </c>
      <c r="B5" s="29" t="s">
        <v>2</v>
      </c>
      <c r="C5" s="29" t="s">
        <v>1</v>
      </c>
      <c r="D5" s="42" t="s">
        <v>511</v>
      </c>
      <c r="E5" s="42" t="s">
        <v>521</v>
      </c>
      <c r="F5" s="42" t="s">
        <v>532</v>
      </c>
      <c r="G5" s="42" t="s">
        <v>540</v>
      </c>
      <c r="I5" s="42" t="s">
        <v>511</v>
      </c>
      <c r="J5" s="42" t="s">
        <v>521</v>
      </c>
      <c r="K5" s="42" t="s">
        <v>532</v>
      </c>
      <c r="L5" s="42" t="s">
        <v>540</v>
      </c>
      <c r="N5" s="29" t="s">
        <v>510</v>
      </c>
      <c r="O5" s="42" t="s">
        <v>511</v>
      </c>
      <c r="P5" s="42" t="s">
        <v>521</v>
      </c>
      <c r="Q5" s="42" t="s">
        <v>532</v>
      </c>
    </row>
    <row r="6" spans="1:17" x14ac:dyDescent="0.25">
      <c r="A6" t="s">
        <v>110</v>
      </c>
      <c r="B6" t="s">
        <v>17</v>
      </c>
      <c r="C6" t="s">
        <v>16</v>
      </c>
      <c r="D6" s="2"/>
      <c r="E6" s="155"/>
      <c r="F6" s="155"/>
      <c r="G6" s="4"/>
      <c r="H6" s="3"/>
      <c r="I6" s="2"/>
      <c r="J6" s="155"/>
      <c r="K6" s="155">
        <v>414</v>
      </c>
      <c r="L6" s="4">
        <v>1242</v>
      </c>
      <c r="M6" s="3"/>
      <c r="N6" s="50"/>
      <c r="O6" s="51"/>
      <c r="P6" s="51">
        <f t="shared" ref="O6:Q22" si="0">(F6-K6)/K6</f>
        <v>-1</v>
      </c>
      <c r="Q6" s="52">
        <f t="shared" ref="Q6" si="1">(G6-L6)/L6</f>
        <v>-1</v>
      </c>
    </row>
    <row r="7" spans="1:17" x14ac:dyDescent="0.25">
      <c r="B7" t="s">
        <v>11</v>
      </c>
      <c r="C7" t="s">
        <v>10</v>
      </c>
      <c r="D7" s="2">
        <v>416506</v>
      </c>
      <c r="E7" s="155">
        <v>452224</v>
      </c>
      <c r="F7" s="155">
        <v>419808</v>
      </c>
      <c r="G7" s="4">
        <v>439136</v>
      </c>
      <c r="H7" s="3"/>
      <c r="I7" s="2">
        <v>390990</v>
      </c>
      <c r="J7" s="155">
        <v>389396</v>
      </c>
      <c r="K7" s="155">
        <v>424290</v>
      </c>
      <c r="L7" s="4">
        <v>432666</v>
      </c>
      <c r="M7" s="3"/>
      <c r="N7" s="50">
        <f>(D7-I7)/I7</f>
        <v>6.5259981073684747E-2</v>
      </c>
      <c r="O7" s="51">
        <f t="shared" si="0"/>
        <v>0.16134731738384575</v>
      </c>
      <c r="P7" s="51">
        <f t="shared" si="0"/>
        <v>-1.0563529661316552E-2</v>
      </c>
      <c r="Q7" s="52">
        <f t="shared" si="0"/>
        <v>1.4953798079812142E-2</v>
      </c>
    </row>
    <row r="8" spans="1:17" x14ac:dyDescent="0.25">
      <c r="B8" t="s">
        <v>7</v>
      </c>
      <c r="C8" t="s">
        <v>6</v>
      </c>
      <c r="D8" s="2">
        <v>918</v>
      </c>
      <c r="E8" s="155">
        <v>972</v>
      </c>
      <c r="F8" s="155">
        <v>918</v>
      </c>
      <c r="G8" s="4">
        <v>954</v>
      </c>
      <c r="H8" s="3"/>
      <c r="I8" s="2">
        <v>774</v>
      </c>
      <c r="J8" s="155">
        <v>774</v>
      </c>
      <c r="K8" s="155">
        <v>774</v>
      </c>
      <c r="L8" s="4">
        <v>792</v>
      </c>
      <c r="M8" s="3"/>
      <c r="N8" s="50">
        <f t="shared" ref="N8:N27" si="2">(D8-I8)/I8</f>
        <v>0.18604651162790697</v>
      </c>
      <c r="O8" s="51">
        <f t="shared" si="0"/>
        <v>0.2558139534883721</v>
      </c>
      <c r="P8" s="51">
        <f t="shared" si="0"/>
        <v>0.18604651162790697</v>
      </c>
      <c r="Q8" s="52">
        <f t="shared" si="0"/>
        <v>0.20454545454545456</v>
      </c>
    </row>
    <row r="9" spans="1:17" x14ac:dyDescent="0.25">
      <c r="B9" t="s">
        <v>29</v>
      </c>
      <c r="C9" t="s">
        <v>28</v>
      </c>
      <c r="D9" s="2">
        <v>182542</v>
      </c>
      <c r="E9" s="155">
        <v>180260</v>
      </c>
      <c r="F9" s="155">
        <v>170774</v>
      </c>
      <c r="G9" s="4">
        <v>181392</v>
      </c>
      <c r="H9" s="3"/>
      <c r="I9" s="2">
        <v>187213</v>
      </c>
      <c r="J9" s="155">
        <v>181751</v>
      </c>
      <c r="K9" s="155">
        <v>158142</v>
      </c>
      <c r="L9" s="4">
        <v>144400</v>
      </c>
      <c r="M9" s="3"/>
      <c r="N9" s="50">
        <f t="shared" si="2"/>
        <v>-2.4950190424810243E-2</v>
      </c>
      <c r="O9" s="51">
        <f t="shared" si="0"/>
        <v>-8.2035312047801668E-3</v>
      </c>
      <c r="P9" s="51">
        <f t="shared" si="0"/>
        <v>7.9877578378925271E-2</v>
      </c>
      <c r="Q9" s="52">
        <f t="shared" si="0"/>
        <v>0.25617728531855954</v>
      </c>
    </row>
    <row r="10" spans="1:17" x14ac:dyDescent="0.25">
      <c r="B10" t="s">
        <v>47</v>
      </c>
      <c r="C10" t="s">
        <v>46</v>
      </c>
      <c r="D10" s="2">
        <v>81328</v>
      </c>
      <c r="E10" s="155">
        <v>105830</v>
      </c>
      <c r="F10" s="155">
        <v>80922</v>
      </c>
      <c r="G10" s="4">
        <v>69278</v>
      </c>
      <c r="H10" s="3"/>
      <c r="I10" s="2">
        <v>98962</v>
      </c>
      <c r="J10" s="155">
        <v>116252</v>
      </c>
      <c r="K10" s="155">
        <v>104590</v>
      </c>
      <c r="L10" s="4">
        <v>96820</v>
      </c>
      <c r="M10" s="3"/>
      <c r="N10" s="50">
        <f t="shared" si="2"/>
        <v>-0.17818960813241447</v>
      </c>
      <c r="O10" s="51">
        <f t="shared" si="0"/>
        <v>-8.9650070536420878E-2</v>
      </c>
      <c r="P10" s="51">
        <f t="shared" si="0"/>
        <v>-0.22629314466010134</v>
      </c>
      <c r="Q10" s="52">
        <f t="shared" si="0"/>
        <v>-0.28446601941747574</v>
      </c>
    </row>
    <row r="11" spans="1:17" x14ac:dyDescent="0.25">
      <c r="B11" t="s">
        <v>15</v>
      </c>
      <c r="C11" t="s">
        <v>14</v>
      </c>
      <c r="D11" s="2">
        <v>500326</v>
      </c>
      <c r="E11" s="155">
        <v>532904</v>
      </c>
      <c r="F11" s="155">
        <v>518176</v>
      </c>
      <c r="G11" s="4">
        <v>525712</v>
      </c>
      <c r="H11" s="3"/>
      <c r="I11" s="2">
        <v>459079</v>
      </c>
      <c r="J11" s="155">
        <v>477458</v>
      </c>
      <c r="K11" s="155">
        <v>477984</v>
      </c>
      <c r="L11" s="4">
        <v>496386</v>
      </c>
      <c r="M11" s="3"/>
      <c r="N11" s="50">
        <f t="shared" si="2"/>
        <v>8.9847281186898109E-2</v>
      </c>
      <c r="O11" s="51">
        <f t="shared" si="0"/>
        <v>0.11612749184221439</v>
      </c>
      <c r="P11" s="51">
        <f t="shared" si="0"/>
        <v>8.4086496619133699E-2</v>
      </c>
      <c r="Q11" s="52">
        <f t="shared" si="0"/>
        <v>5.907902317954173E-2</v>
      </c>
    </row>
    <row r="12" spans="1:17" x14ac:dyDescent="0.25">
      <c r="B12" t="s">
        <v>43</v>
      </c>
      <c r="C12" t="s">
        <v>42</v>
      </c>
      <c r="D12" s="2">
        <v>449138</v>
      </c>
      <c r="E12" s="155">
        <v>478342</v>
      </c>
      <c r="F12" s="155">
        <v>473684</v>
      </c>
      <c r="G12" s="4">
        <v>491816</v>
      </c>
      <c r="H12" s="3"/>
      <c r="I12" s="2">
        <v>498376</v>
      </c>
      <c r="J12" s="155">
        <v>446994</v>
      </c>
      <c r="K12" s="155">
        <v>393890</v>
      </c>
      <c r="L12" s="4">
        <v>425142</v>
      </c>
      <c r="M12" s="3"/>
      <c r="N12" s="50">
        <f t="shared" si="2"/>
        <v>-9.8796892306210568E-2</v>
      </c>
      <c r="O12" s="51">
        <f t="shared" si="0"/>
        <v>7.0130695266603135E-2</v>
      </c>
      <c r="P12" s="51">
        <f t="shared" si="0"/>
        <v>0.2025794003401965</v>
      </c>
      <c r="Q12" s="52">
        <f t="shared" si="0"/>
        <v>0.15682760113091626</v>
      </c>
    </row>
    <row r="13" spans="1:17" x14ac:dyDescent="0.25">
      <c r="B13" t="s">
        <v>9</v>
      </c>
      <c r="C13" t="s">
        <v>8</v>
      </c>
      <c r="D13" s="2">
        <v>194280</v>
      </c>
      <c r="E13" s="155">
        <v>208200</v>
      </c>
      <c r="F13" s="155">
        <v>213600</v>
      </c>
      <c r="G13" s="4">
        <v>222636</v>
      </c>
      <c r="H13" s="3"/>
      <c r="I13" s="2">
        <v>230412</v>
      </c>
      <c r="J13" s="155">
        <v>227004</v>
      </c>
      <c r="K13" s="155">
        <v>240612</v>
      </c>
      <c r="L13" s="4">
        <v>233160</v>
      </c>
      <c r="M13" s="3"/>
      <c r="N13" s="50">
        <f t="shared" si="2"/>
        <v>-0.15681474923181085</v>
      </c>
      <c r="O13" s="51">
        <f t="shared" si="0"/>
        <v>-8.2835544748110168E-2</v>
      </c>
      <c r="P13" s="51">
        <f t="shared" si="0"/>
        <v>-0.11226372749488804</v>
      </c>
      <c r="Q13" s="52">
        <f t="shared" si="0"/>
        <v>-4.5136387030365412E-2</v>
      </c>
    </row>
    <row r="14" spans="1:17" x14ac:dyDescent="0.25">
      <c r="B14" t="s">
        <v>45</v>
      </c>
      <c r="C14" t="s">
        <v>44</v>
      </c>
      <c r="D14" s="2">
        <v>60268</v>
      </c>
      <c r="E14" s="155">
        <v>64761</v>
      </c>
      <c r="F14" s="155">
        <v>66720</v>
      </c>
      <c r="G14" s="4">
        <v>68944</v>
      </c>
      <c r="H14" s="3"/>
      <c r="I14" s="2">
        <v>53596</v>
      </c>
      <c r="J14" s="155">
        <v>56754</v>
      </c>
      <c r="K14" s="155">
        <v>58044</v>
      </c>
      <c r="L14" s="4">
        <v>61202</v>
      </c>
      <c r="M14" s="3"/>
      <c r="N14" s="50">
        <f t="shared" si="2"/>
        <v>0.1244869020076125</v>
      </c>
      <c r="O14" s="51">
        <f t="shared" si="0"/>
        <v>0.14108256686753357</v>
      </c>
      <c r="P14" s="51">
        <f t="shared" si="0"/>
        <v>0.14947281372751706</v>
      </c>
      <c r="Q14" s="52">
        <f t="shared" si="0"/>
        <v>0.12649913401522825</v>
      </c>
    </row>
    <row r="15" spans="1:17" x14ac:dyDescent="0.25">
      <c r="B15" t="s">
        <v>31</v>
      </c>
      <c r="C15" t="s">
        <v>30</v>
      </c>
      <c r="D15" s="2">
        <v>24660</v>
      </c>
      <c r="E15" s="155">
        <v>25482</v>
      </c>
      <c r="F15" s="155">
        <v>24660</v>
      </c>
      <c r="G15" s="4">
        <v>25482</v>
      </c>
      <c r="H15" s="3"/>
      <c r="I15" s="2">
        <v>24542</v>
      </c>
      <c r="J15" s="155">
        <v>24874</v>
      </c>
      <c r="K15" s="155">
        <v>25608</v>
      </c>
      <c r="L15" s="4">
        <v>26386</v>
      </c>
      <c r="M15" s="3"/>
      <c r="N15" s="50">
        <f t="shared" si="2"/>
        <v>4.8080841007252873E-3</v>
      </c>
      <c r="O15" s="51">
        <f t="shared" si="0"/>
        <v>2.4443193696228993E-2</v>
      </c>
      <c r="P15" s="51">
        <f t="shared" si="0"/>
        <v>-3.7019681349578254E-2</v>
      </c>
      <c r="Q15" s="52">
        <f t="shared" si="0"/>
        <v>-3.4260592738573487E-2</v>
      </c>
    </row>
    <row r="16" spans="1:17" x14ac:dyDescent="0.25">
      <c r="B16" t="s">
        <v>21</v>
      </c>
      <c r="C16" t="s">
        <v>20</v>
      </c>
      <c r="D16" s="2">
        <v>727716</v>
      </c>
      <c r="E16" s="155">
        <v>846070</v>
      </c>
      <c r="F16" s="155">
        <v>892082</v>
      </c>
      <c r="G16" s="4">
        <v>930366</v>
      </c>
      <c r="H16" s="3"/>
      <c r="I16" s="2">
        <v>940778</v>
      </c>
      <c r="J16" s="155">
        <v>931122</v>
      </c>
      <c r="K16" s="155">
        <v>818225</v>
      </c>
      <c r="L16" s="4">
        <v>771826</v>
      </c>
      <c r="M16" s="3"/>
      <c r="N16" s="50">
        <f t="shared" si="2"/>
        <v>-0.22647425853920905</v>
      </c>
      <c r="O16" s="51">
        <f t="shared" si="0"/>
        <v>-9.1343561853333935E-2</v>
      </c>
      <c r="P16" s="51">
        <f t="shared" si="0"/>
        <v>9.0264902685691595E-2</v>
      </c>
      <c r="Q16" s="52">
        <f t="shared" si="0"/>
        <v>0.20540899114567274</v>
      </c>
    </row>
    <row r="17" spans="1:18" x14ac:dyDescent="0.25">
      <c r="B17" t="s">
        <v>55</v>
      </c>
      <c r="C17" t="s">
        <v>54</v>
      </c>
      <c r="D17" s="2">
        <v>36828</v>
      </c>
      <c r="E17" s="155">
        <v>34224</v>
      </c>
      <c r="F17" s="155">
        <v>24552</v>
      </c>
      <c r="G17" s="4">
        <v>24552</v>
      </c>
      <c r="H17" s="3"/>
      <c r="I17" s="2">
        <v>38316</v>
      </c>
      <c r="J17" s="155">
        <v>34224</v>
      </c>
      <c r="K17" s="155">
        <v>32364</v>
      </c>
      <c r="L17" s="4">
        <v>32364</v>
      </c>
      <c r="M17" s="3"/>
      <c r="N17" s="50">
        <f t="shared" si="2"/>
        <v>-3.8834951456310676E-2</v>
      </c>
      <c r="O17" s="51">
        <f t="shared" si="0"/>
        <v>0</v>
      </c>
      <c r="P17" s="51">
        <f t="shared" si="0"/>
        <v>-0.2413793103448276</v>
      </c>
      <c r="Q17" s="52">
        <f t="shared" si="0"/>
        <v>-0.2413793103448276</v>
      </c>
    </row>
    <row r="18" spans="1:18" x14ac:dyDescent="0.25">
      <c r="B18" t="s">
        <v>59</v>
      </c>
      <c r="C18" t="s">
        <v>58</v>
      </c>
      <c r="D18" s="2">
        <v>423138</v>
      </c>
      <c r="E18" s="155">
        <v>422453</v>
      </c>
      <c r="F18" s="155">
        <v>368178</v>
      </c>
      <c r="G18" s="4">
        <v>369384</v>
      </c>
      <c r="H18" s="3"/>
      <c r="I18" s="2">
        <v>394556</v>
      </c>
      <c r="J18" s="155">
        <v>422464</v>
      </c>
      <c r="K18" s="155">
        <v>390866</v>
      </c>
      <c r="L18" s="4">
        <v>394868</v>
      </c>
      <c r="M18" s="3"/>
      <c r="N18" s="50">
        <f t="shared" si="2"/>
        <v>7.2440920933910524E-2</v>
      </c>
      <c r="O18" s="51">
        <f t="shared" si="0"/>
        <v>-2.6037721557339796E-5</v>
      </c>
      <c r="P18" s="51">
        <f t="shared" si="0"/>
        <v>-5.8045468267897436E-2</v>
      </c>
      <c r="Q18" s="52">
        <f t="shared" si="0"/>
        <v>-6.4538022832946712E-2</v>
      </c>
    </row>
    <row r="19" spans="1:18" x14ac:dyDescent="0.25">
      <c r="B19" t="s">
        <v>19</v>
      </c>
      <c r="C19" t="s">
        <v>18</v>
      </c>
      <c r="D19" s="2">
        <v>2327498</v>
      </c>
      <c r="E19" s="155">
        <v>2353457</v>
      </c>
      <c r="F19" s="155">
        <v>2263763</v>
      </c>
      <c r="G19" s="4">
        <v>2324880</v>
      </c>
      <c r="H19" s="3"/>
      <c r="I19" s="2">
        <v>2164791</v>
      </c>
      <c r="J19" s="155">
        <v>2329640</v>
      </c>
      <c r="K19" s="155">
        <v>2254094</v>
      </c>
      <c r="L19" s="4">
        <v>2336372</v>
      </c>
      <c r="M19" s="3"/>
      <c r="N19" s="50">
        <f t="shared" si="2"/>
        <v>7.5160604418625168E-2</v>
      </c>
      <c r="O19" s="51">
        <f t="shared" si="0"/>
        <v>1.0223468003640048E-2</v>
      </c>
      <c r="P19" s="51">
        <f t="shared" si="0"/>
        <v>4.2895282982874719E-3</v>
      </c>
      <c r="Q19" s="52">
        <f t="shared" si="0"/>
        <v>-4.9187372558821968E-3</v>
      </c>
    </row>
    <row r="20" spans="1:18" ht="15.75" thickBot="1" x14ac:dyDescent="0.3">
      <c r="B20" t="s">
        <v>13</v>
      </c>
      <c r="C20" t="s">
        <v>12</v>
      </c>
      <c r="D20" s="2">
        <v>9702</v>
      </c>
      <c r="E20" s="155">
        <v>10728</v>
      </c>
      <c r="F20" s="155">
        <v>10132</v>
      </c>
      <c r="G20" s="4">
        <v>10132</v>
      </c>
      <c r="H20" s="3"/>
      <c r="I20" s="2">
        <v>3822</v>
      </c>
      <c r="J20" s="155">
        <v>2352</v>
      </c>
      <c r="K20" s="155">
        <v>2646</v>
      </c>
      <c r="L20" s="4">
        <v>2646</v>
      </c>
      <c r="M20" s="3"/>
      <c r="N20" s="50">
        <f t="shared" si="2"/>
        <v>1.5384615384615385</v>
      </c>
      <c r="O20" s="51">
        <f t="shared" si="0"/>
        <v>3.5612244897959182</v>
      </c>
      <c r="P20" s="51">
        <f t="shared" si="0"/>
        <v>2.8291761148904007</v>
      </c>
      <c r="Q20" s="52">
        <f t="shared" si="0"/>
        <v>2.8291761148904007</v>
      </c>
    </row>
    <row r="21" spans="1:18" ht="15.75" thickBot="1" x14ac:dyDescent="0.3">
      <c r="A21" s="149" t="s">
        <v>388</v>
      </c>
      <c r="B21" s="150"/>
      <c r="C21" s="150"/>
      <c r="D21" s="156">
        <v>5434848</v>
      </c>
      <c r="E21" s="151">
        <v>5715907</v>
      </c>
      <c r="F21" s="151">
        <v>5527969</v>
      </c>
      <c r="G21" s="157">
        <v>5684664</v>
      </c>
      <c r="H21" s="17"/>
      <c r="I21" s="156">
        <v>5486207</v>
      </c>
      <c r="J21" s="151">
        <v>5641059</v>
      </c>
      <c r="K21" s="151">
        <v>5382543</v>
      </c>
      <c r="L21" s="157">
        <v>5456272</v>
      </c>
      <c r="M21" s="17"/>
      <c r="N21" s="53">
        <f t="shared" si="2"/>
        <v>-9.3614768819331833E-3</v>
      </c>
      <c r="O21" s="48">
        <f t="shared" si="0"/>
        <v>1.3268430626235251E-2</v>
      </c>
      <c r="P21" s="48">
        <f t="shared" si="0"/>
        <v>2.7018084202950168E-2</v>
      </c>
      <c r="Q21" s="49">
        <f t="shared" si="0"/>
        <v>4.1858617019092888E-2</v>
      </c>
    </row>
    <row r="22" spans="1:18" x14ac:dyDescent="0.25">
      <c r="A22" t="s">
        <v>389</v>
      </c>
      <c r="B22" t="s">
        <v>39</v>
      </c>
      <c r="C22" t="s">
        <v>38</v>
      </c>
      <c r="D22" s="2">
        <v>7510</v>
      </c>
      <c r="E22" s="155">
        <v>7280</v>
      </c>
      <c r="F22" s="155">
        <v>7974</v>
      </c>
      <c r="G22" s="4">
        <v>9478</v>
      </c>
      <c r="H22" s="3"/>
      <c r="I22" s="2">
        <v>7586</v>
      </c>
      <c r="J22" s="155">
        <v>7356</v>
      </c>
      <c r="K22" s="155">
        <v>8358</v>
      </c>
      <c r="L22" s="4">
        <v>10030</v>
      </c>
      <c r="M22" s="3"/>
      <c r="N22" s="50">
        <f t="shared" si="2"/>
        <v>-1.0018455048774057E-2</v>
      </c>
      <c r="O22" s="51">
        <f t="shared" si="0"/>
        <v>-1.0331702011963024E-2</v>
      </c>
      <c r="P22" s="51">
        <f t="shared" si="0"/>
        <v>-4.594400574300072E-2</v>
      </c>
      <c r="Q22" s="52">
        <f t="shared" si="0"/>
        <v>-5.5034895314057829E-2</v>
      </c>
    </row>
    <row r="23" spans="1:18" x14ac:dyDescent="0.25">
      <c r="B23" t="s">
        <v>27</v>
      </c>
      <c r="C23" t="s">
        <v>26</v>
      </c>
      <c r="D23" s="2">
        <v>66410</v>
      </c>
      <c r="E23" s="155">
        <v>59818</v>
      </c>
      <c r="F23" s="155">
        <v>60971</v>
      </c>
      <c r="G23" s="4">
        <v>59492</v>
      </c>
      <c r="H23" s="3"/>
      <c r="I23" s="2">
        <v>64090</v>
      </c>
      <c r="J23" s="155">
        <v>53900</v>
      </c>
      <c r="K23" s="155">
        <v>48512</v>
      </c>
      <c r="L23" s="4">
        <v>49681</v>
      </c>
      <c r="M23" s="3"/>
      <c r="N23" s="50">
        <f t="shared" si="2"/>
        <v>3.6199095022624438E-2</v>
      </c>
      <c r="O23" s="51">
        <f t="shared" ref="O23:O27" si="3">(E23-J23)/J23</f>
        <v>0.10979591836734694</v>
      </c>
      <c r="P23" s="51">
        <f t="shared" ref="P23:P27" si="4">(F23-K23)/K23</f>
        <v>0.25682305408970979</v>
      </c>
      <c r="Q23" s="52">
        <f t="shared" ref="Q23:Q27" si="5">(G23-L23)/L23</f>
        <v>0.19747992190173305</v>
      </c>
    </row>
    <row r="24" spans="1:18" x14ac:dyDescent="0.25">
      <c r="B24" t="s">
        <v>25</v>
      </c>
      <c r="C24" t="s">
        <v>24</v>
      </c>
      <c r="D24" s="2">
        <v>11222</v>
      </c>
      <c r="E24" s="155">
        <v>11222</v>
      </c>
      <c r="F24" s="155">
        <v>14842</v>
      </c>
      <c r="G24" s="4">
        <v>22444</v>
      </c>
      <c r="H24" s="3"/>
      <c r="I24" s="2">
        <v>14080</v>
      </c>
      <c r="J24" s="155">
        <v>10240</v>
      </c>
      <c r="K24" s="155">
        <v>10240</v>
      </c>
      <c r="L24" s="4">
        <v>19840</v>
      </c>
      <c r="M24" s="3"/>
      <c r="N24" s="50">
        <f t="shared" si="2"/>
        <v>-0.20298295454545454</v>
      </c>
      <c r="O24" s="51">
        <f t="shared" si="3"/>
        <v>9.5898437500000003E-2</v>
      </c>
      <c r="P24" s="51">
        <f t="shared" si="4"/>
        <v>0.44941406249999999</v>
      </c>
      <c r="Q24" s="52">
        <f t="shared" si="5"/>
        <v>0.13125000000000001</v>
      </c>
    </row>
    <row r="25" spans="1:18" x14ac:dyDescent="0.25">
      <c r="B25" t="s">
        <v>35</v>
      </c>
      <c r="C25" t="s">
        <v>34</v>
      </c>
      <c r="D25" s="2">
        <v>4032</v>
      </c>
      <c r="E25" s="155">
        <v>3360</v>
      </c>
      <c r="F25" s="155"/>
      <c r="G25" s="4"/>
      <c r="H25" s="3"/>
      <c r="I25" s="2">
        <v>4032</v>
      </c>
      <c r="J25" s="155">
        <v>3024</v>
      </c>
      <c r="K25" s="155">
        <v>672</v>
      </c>
      <c r="L25" s="4">
        <v>1008</v>
      </c>
      <c r="M25" s="3"/>
      <c r="N25" s="50">
        <f t="shared" si="2"/>
        <v>0</v>
      </c>
      <c r="O25" s="51">
        <f t="shared" si="3"/>
        <v>0.1111111111111111</v>
      </c>
      <c r="P25" s="51">
        <f t="shared" si="4"/>
        <v>-1</v>
      </c>
      <c r="Q25" s="52">
        <f t="shared" si="5"/>
        <v>-1</v>
      </c>
    </row>
    <row r="26" spans="1:18" x14ac:dyDescent="0.25">
      <c r="B26" t="s">
        <v>33</v>
      </c>
      <c r="C26" t="s">
        <v>32</v>
      </c>
      <c r="D26" s="2">
        <v>33444</v>
      </c>
      <c r="E26" s="155">
        <v>35130</v>
      </c>
      <c r="F26" s="155">
        <v>34468</v>
      </c>
      <c r="G26" s="4">
        <v>29818</v>
      </c>
      <c r="H26" s="3"/>
      <c r="I26" s="2">
        <v>28492</v>
      </c>
      <c r="J26" s="155">
        <v>29154</v>
      </c>
      <c r="K26" s="155">
        <v>31148</v>
      </c>
      <c r="L26" s="4">
        <v>29154</v>
      </c>
      <c r="M26" s="3"/>
      <c r="N26" s="50">
        <f t="shared" si="2"/>
        <v>0.17380317282044083</v>
      </c>
      <c r="O26" s="51">
        <f t="shared" si="3"/>
        <v>0.204980448651986</v>
      </c>
      <c r="P26" s="51">
        <f t="shared" si="4"/>
        <v>0.10658790291511494</v>
      </c>
      <c r="Q26" s="52">
        <f t="shared" si="5"/>
        <v>2.2775605405776223E-2</v>
      </c>
    </row>
    <row r="27" spans="1:18" x14ac:dyDescent="0.25">
      <c r="B27" t="s">
        <v>37</v>
      </c>
      <c r="C27" t="s">
        <v>36</v>
      </c>
      <c r="D27" s="2">
        <v>6882</v>
      </c>
      <c r="E27" s="155">
        <v>7410</v>
      </c>
      <c r="F27" s="155">
        <v>7126</v>
      </c>
      <c r="G27" s="4">
        <v>7250</v>
      </c>
      <c r="H27" s="3"/>
      <c r="I27" s="2">
        <v>5588</v>
      </c>
      <c r="J27" s="155">
        <v>5600</v>
      </c>
      <c r="K27" s="155">
        <v>5440</v>
      </c>
      <c r="L27" s="4">
        <v>5760</v>
      </c>
      <c r="M27" s="3"/>
      <c r="N27" s="50">
        <f t="shared" si="2"/>
        <v>0.23156764495347174</v>
      </c>
      <c r="O27" s="51">
        <f t="shared" si="3"/>
        <v>0.32321428571428573</v>
      </c>
      <c r="P27" s="51">
        <f t="shared" si="4"/>
        <v>0.3099264705882353</v>
      </c>
      <c r="Q27" s="52">
        <f t="shared" si="5"/>
        <v>0.25868055555555558</v>
      </c>
    </row>
    <row r="28" spans="1:18" x14ac:dyDescent="0.25">
      <c r="B28" t="s">
        <v>512</v>
      </c>
      <c r="C28" t="s">
        <v>513</v>
      </c>
      <c r="D28" s="2">
        <v>2480</v>
      </c>
      <c r="E28" s="155">
        <v>8060</v>
      </c>
      <c r="F28" s="155">
        <v>8060</v>
      </c>
      <c r="G28" s="4">
        <v>8060</v>
      </c>
      <c r="H28" s="3"/>
      <c r="I28" s="2"/>
      <c r="J28" s="155">
        <v>7860</v>
      </c>
      <c r="K28" s="155">
        <v>7760</v>
      </c>
      <c r="L28" s="4">
        <v>7660</v>
      </c>
      <c r="M28" s="3"/>
      <c r="N28" s="50"/>
      <c r="O28" s="51">
        <f t="shared" ref="O28:O42" si="6">(E28-J28)/J28</f>
        <v>2.5445292620865138E-2</v>
      </c>
      <c r="P28" s="51">
        <f t="shared" ref="P28:P42" si="7">(F28-K28)/K28</f>
        <v>3.8659793814432991E-2</v>
      </c>
      <c r="Q28" s="52">
        <f t="shared" ref="Q28:Q42" si="8">(G28-L28)/L28</f>
        <v>5.2219321148825062E-2</v>
      </c>
    </row>
    <row r="29" spans="1:18" x14ac:dyDescent="0.25">
      <c r="B29" t="s">
        <v>41</v>
      </c>
      <c r="C29" t="s">
        <v>40</v>
      </c>
      <c r="D29" s="2">
        <v>44982</v>
      </c>
      <c r="E29" s="155">
        <v>27972</v>
      </c>
      <c r="F29" s="155">
        <v>13230</v>
      </c>
      <c r="G29" s="4">
        <v>189</v>
      </c>
      <c r="H29" s="3"/>
      <c r="I29" s="2">
        <v>16254</v>
      </c>
      <c r="J29" s="155">
        <v>12474</v>
      </c>
      <c r="K29" s="155">
        <v>3024</v>
      </c>
      <c r="L29" s="4"/>
      <c r="M29" s="3"/>
      <c r="N29" s="50">
        <f t="shared" ref="N29:N42" si="9">(D29-I29)/I29</f>
        <v>1.7674418604651163</v>
      </c>
      <c r="O29" s="51">
        <f t="shared" si="6"/>
        <v>1.2424242424242424</v>
      </c>
      <c r="P29" s="51">
        <f t="shared" si="7"/>
        <v>3.375</v>
      </c>
      <c r="Q29" s="52"/>
      <c r="R29" s="51"/>
    </row>
    <row r="30" spans="1:18" x14ac:dyDescent="0.25">
      <c r="B30" t="s">
        <v>51</v>
      </c>
      <c r="C30" t="s">
        <v>50</v>
      </c>
      <c r="D30" s="2">
        <v>12222</v>
      </c>
      <c r="E30" s="155">
        <v>13386</v>
      </c>
      <c r="F30" s="155">
        <v>12222</v>
      </c>
      <c r="G30" s="4">
        <v>12804</v>
      </c>
      <c r="H30" s="3"/>
      <c r="I30" s="2">
        <v>9894</v>
      </c>
      <c r="J30" s="155">
        <v>10476</v>
      </c>
      <c r="K30" s="155">
        <v>9894</v>
      </c>
      <c r="L30" s="4">
        <v>10476</v>
      </c>
      <c r="M30" s="3"/>
      <c r="N30" s="50">
        <f t="shared" si="9"/>
        <v>0.23529411764705882</v>
      </c>
      <c r="O30" s="51">
        <f t="shared" si="6"/>
        <v>0.27777777777777779</v>
      </c>
      <c r="P30" s="51">
        <f t="shared" si="7"/>
        <v>0.23529411764705882</v>
      </c>
      <c r="Q30" s="52">
        <f t="shared" si="8"/>
        <v>0.22222222222222221</v>
      </c>
    </row>
    <row r="31" spans="1:18" x14ac:dyDescent="0.25">
      <c r="B31" t="s">
        <v>49</v>
      </c>
      <c r="C31" t="s">
        <v>48</v>
      </c>
      <c r="D31" s="2">
        <v>13356</v>
      </c>
      <c r="E31" s="155">
        <v>13992</v>
      </c>
      <c r="F31" s="155">
        <v>13992</v>
      </c>
      <c r="G31" s="4">
        <v>12720</v>
      </c>
      <c r="H31" s="3"/>
      <c r="I31" s="2">
        <v>13384</v>
      </c>
      <c r="J31" s="155">
        <v>12744</v>
      </c>
      <c r="K31" s="155">
        <v>13304</v>
      </c>
      <c r="L31" s="4">
        <v>13218</v>
      </c>
      <c r="M31" s="3"/>
      <c r="N31" s="50">
        <f t="shared" si="9"/>
        <v>-2.0920502092050207E-3</v>
      </c>
      <c r="O31" s="51">
        <f t="shared" si="6"/>
        <v>9.7928436911487754E-2</v>
      </c>
      <c r="P31" s="51">
        <f t="shared" si="7"/>
        <v>5.1713770294648229E-2</v>
      </c>
      <c r="Q31" s="52">
        <f t="shared" si="8"/>
        <v>-3.7675896504766229E-2</v>
      </c>
    </row>
    <row r="32" spans="1:18" x14ac:dyDescent="0.25">
      <c r="B32" t="s">
        <v>63</v>
      </c>
      <c r="C32" t="s">
        <v>62</v>
      </c>
      <c r="D32" s="2">
        <v>25392</v>
      </c>
      <c r="E32" s="155">
        <v>26224</v>
      </c>
      <c r="F32" s="155">
        <v>25972</v>
      </c>
      <c r="G32" s="4">
        <v>25716</v>
      </c>
      <c r="H32" s="3"/>
      <c r="I32" s="2">
        <v>19428</v>
      </c>
      <c r="J32" s="155">
        <v>19692</v>
      </c>
      <c r="K32" s="155">
        <v>19104</v>
      </c>
      <c r="L32" s="4">
        <v>19848</v>
      </c>
      <c r="M32" s="3"/>
      <c r="N32" s="50">
        <f t="shared" si="9"/>
        <v>0.30697961704756022</v>
      </c>
      <c r="O32" s="51">
        <f t="shared" si="6"/>
        <v>0.3317083079423116</v>
      </c>
      <c r="P32" s="51">
        <f t="shared" si="7"/>
        <v>0.35950586264656614</v>
      </c>
      <c r="Q32" s="52">
        <f t="shared" si="8"/>
        <v>0.29564691656590086</v>
      </c>
    </row>
    <row r="33" spans="1:17" x14ac:dyDescent="0.25">
      <c r="B33" t="s">
        <v>61</v>
      </c>
      <c r="C33" t="s">
        <v>60</v>
      </c>
      <c r="D33" s="2">
        <v>15480</v>
      </c>
      <c r="E33" s="155">
        <v>15996</v>
      </c>
      <c r="F33" s="155">
        <v>25802</v>
      </c>
      <c r="G33" s="4">
        <v>26318</v>
      </c>
      <c r="H33" s="3"/>
      <c r="I33" s="2">
        <v>15170</v>
      </c>
      <c r="J33" s="155">
        <v>15872</v>
      </c>
      <c r="K33" s="155">
        <v>15480</v>
      </c>
      <c r="L33" s="4">
        <v>15996</v>
      </c>
      <c r="M33" s="3"/>
      <c r="N33" s="50">
        <f t="shared" si="9"/>
        <v>2.043506921555702E-2</v>
      </c>
      <c r="O33" s="51">
        <f t="shared" si="6"/>
        <v>7.8125E-3</v>
      </c>
      <c r="P33" s="51">
        <f t="shared" si="7"/>
        <v>0.66679586563307491</v>
      </c>
      <c r="Q33" s="52">
        <f t="shared" si="8"/>
        <v>0.64528632158039512</v>
      </c>
    </row>
    <row r="34" spans="1:17" x14ac:dyDescent="0.25">
      <c r="B34" t="s">
        <v>514</v>
      </c>
      <c r="C34" t="s">
        <v>515</v>
      </c>
      <c r="D34" s="2">
        <v>5540</v>
      </c>
      <c r="E34" s="155">
        <v>4968</v>
      </c>
      <c r="F34" s="155">
        <v>5428</v>
      </c>
      <c r="G34" s="4">
        <v>6880</v>
      </c>
      <c r="H34" s="3"/>
      <c r="I34" s="2">
        <v>4396</v>
      </c>
      <c r="J34" s="155">
        <v>5652</v>
      </c>
      <c r="K34" s="155">
        <v>4396</v>
      </c>
      <c r="L34" s="4">
        <v>8164</v>
      </c>
      <c r="M34" s="3"/>
      <c r="N34" s="50">
        <f t="shared" si="9"/>
        <v>0.26023657870791628</v>
      </c>
      <c r="O34" s="51">
        <f t="shared" si="6"/>
        <v>-0.12101910828025478</v>
      </c>
      <c r="P34" s="51">
        <f t="shared" si="7"/>
        <v>0.23475887170154686</v>
      </c>
      <c r="Q34" s="52">
        <f t="shared" si="8"/>
        <v>-0.15727584517393434</v>
      </c>
    </row>
    <row r="35" spans="1:17" x14ac:dyDescent="0.25">
      <c r="B35" t="s">
        <v>57</v>
      </c>
      <c r="C35" t="s">
        <v>56</v>
      </c>
      <c r="D35" s="2"/>
      <c r="E35" s="155"/>
      <c r="F35" s="155"/>
      <c r="G35" s="4"/>
      <c r="H35" s="3"/>
      <c r="I35" s="2">
        <v>22680</v>
      </c>
      <c r="J35" s="155">
        <v>22302</v>
      </c>
      <c r="K35" s="155">
        <v>20412</v>
      </c>
      <c r="L35" s="4">
        <v>8316</v>
      </c>
      <c r="M35" s="3"/>
      <c r="N35" s="50">
        <f t="shared" si="9"/>
        <v>-1</v>
      </c>
      <c r="O35" s="51">
        <f t="shared" si="6"/>
        <v>-1</v>
      </c>
      <c r="P35" s="51">
        <f t="shared" si="7"/>
        <v>-1</v>
      </c>
      <c r="Q35" s="52">
        <f t="shared" si="8"/>
        <v>-1</v>
      </c>
    </row>
    <row r="36" spans="1:17" x14ac:dyDescent="0.25">
      <c r="B36" t="s">
        <v>67</v>
      </c>
      <c r="C36" t="s">
        <v>66</v>
      </c>
      <c r="D36" s="2">
        <v>85500</v>
      </c>
      <c r="E36" s="155">
        <v>103788</v>
      </c>
      <c r="F36" s="155">
        <v>81312</v>
      </c>
      <c r="G36" s="4">
        <v>79836</v>
      </c>
      <c r="H36" s="3"/>
      <c r="I36" s="2">
        <v>61122</v>
      </c>
      <c r="J36" s="155">
        <v>89082</v>
      </c>
      <c r="K36" s="155">
        <v>81840</v>
      </c>
      <c r="L36" s="4">
        <v>83730</v>
      </c>
      <c r="M36" s="3"/>
      <c r="N36" s="50">
        <f t="shared" si="9"/>
        <v>0.39884166094041423</v>
      </c>
      <c r="O36" s="51">
        <f t="shared" si="6"/>
        <v>0.16508385532430794</v>
      </c>
      <c r="P36" s="51">
        <f t="shared" si="7"/>
        <v>-6.4516129032258064E-3</v>
      </c>
      <c r="Q36" s="52">
        <f t="shared" si="8"/>
        <v>-4.650662844858474E-2</v>
      </c>
    </row>
    <row r="37" spans="1:17" x14ac:dyDescent="0.25">
      <c r="B37" t="s">
        <v>65</v>
      </c>
      <c r="C37" t="s">
        <v>64</v>
      </c>
      <c r="D37" s="2">
        <v>34754</v>
      </c>
      <c r="E37" s="155">
        <v>34976</v>
      </c>
      <c r="F37" s="155">
        <v>33942</v>
      </c>
      <c r="G37" s="4">
        <v>34658</v>
      </c>
      <c r="H37" s="3"/>
      <c r="I37" s="2">
        <v>28668</v>
      </c>
      <c r="J37" s="155">
        <v>29140</v>
      </c>
      <c r="K37" s="155">
        <v>28668</v>
      </c>
      <c r="L37" s="4">
        <v>32612</v>
      </c>
      <c r="M37" s="3"/>
      <c r="N37" s="50">
        <f t="shared" si="9"/>
        <v>0.21229245151388307</v>
      </c>
      <c r="O37" s="51">
        <f t="shared" si="6"/>
        <v>0.20027453671928622</v>
      </c>
      <c r="P37" s="51">
        <f t="shared" si="7"/>
        <v>0.18396818752616156</v>
      </c>
      <c r="Q37" s="52">
        <f t="shared" si="8"/>
        <v>6.2737642585551326E-2</v>
      </c>
    </row>
    <row r="38" spans="1:17" x14ac:dyDescent="0.25">
      <c r="B38" t="s">
        <v>53</v>
      </c>
      <c r="C38" t="s">
        <v>52</v>
      </c>
      <c r="D38" s="2"/>
      <c r="E38" s="155"/>
      <c r="F38" s="155"/>
      <c r="G38" s="4"/>
      <c r="H38" s="3"/>
      <c r="I38" s="2">
        <v>7182</v>
      </c>
      <c r="J38" s="155">
        <v>7560</v>
      </c>
      <c r="K38" s="155">
        <v>4536</v>
      </c>
      <c r="L38" s="4">
        <v>5748</v>
      </c>
      <c r="M38" s="3"/>
      <c r="N38" s="50">
        <f t="shared" si="9"/>
        <v>-1</v>
      </c>
      <c r="O38" s="51">
        <f t="shared" si="6"/>
        <v>-1</v>
      </c>
      <c r="P38" s="51">
        <f t="shared" si="7"/>
        <v>-1</v>
      </c>
      <c r="Q38" s="52">
        <f t="shared" si="8"/>
        <v>-1</v>
      </c>
    </row>
    <row r="39" spans="1:17" x14ac:dyDescent="0.25">
      <c r="B39" t="s">
        <v>69</v>
      </c>
      <c r="C39" t="s">
        <v>68</v>
      </c>
      <c r="D39" s="2"/>
      <c r="E39" s="155"/>
      <c r="F39" s="155">
        <v>4680</v>
      </c>
      <c r="G39" s="4">
        <v>4680</v>
      </c>
      <c r="H39" s="3"/>
      <c r="I39" s="2"/>
      <c r="J39" s="155"/>
      <c r="K39" s="155"/>
      <c r="L39" s="4">
        <v>2520</v>
      </c>
      <c r="M39" s="3"/>
      <c r="N39" s="50"/>
      <c r="O39" s="51"/>
      <c r="P39" s="51"/>
      <c r="Q39" s="52">
        <f t="shared" si="8"/>
        <v>0.8571428571428571</v>
      </c>
    </row>
    <row r="40" spans="1:17" ht="15.75" thickBot="1" x14ac:dyDescent="0.3">
      <c r="B40" t="s">
        <v>516</v>
      </c>
      <c r="C40" t="s">
        <v>517</v>
      </c>
      <c r="D40" s="2">
        <v>7920</v>
      </c>
      <c r="E40" s="155">
        <v>8184</v>
      </c>
      <c r="F40" s="155">
        <v>7920</v>
      </c>
      <c r="G40" s="4">
        <v>8184</v>
      </c>
      <c r="H40" s="3"/>
      <c r="I40" s="2"/>
      <c r="J40" s="155"/>
      <c r="K40" s="155"/>
      <c r="L40" s="4"/>
      <c r="M40" s="3"/>
      <c r="N40" s="50"/>
      <c r="O40" s="51"/>
      <c r="P40" s="51"/>
      <c r="Q40" s="52"/>
    </row>
    <row r="41" spans="1:17" ht="15.75" thickBot="1" x14ac:dyDescent="0.3">
      <c r="A41" s="149" t="s">
        <v>437</v>
      </c>
      <c r="B41" s="150"/>
      <c r="C41" s="150"/>
      <c r="D41" s="156">
        <v>377126</v>
      </c>
      <c r="E41" s="151">
        <v>381766</v>
      </c>
      <c r="F41" s="151">
        <v>357941</v>
      </c>
      <c r="G41" s="157">
        <v>348527</v>
      </c>
      <c r="H41" s="151"/>
      <c r="I41" s="156">
        <v>322046</v>
      </c>
      <c r="J41" s="151">
        <v>342128</v>
      </c>
      <c r="K41" s="151">
        <v>312788</v>
      </c>
      <c r="L41" s="157">
        <v>323761</v>
      </c>
      <c r="M41" s="151"/>
      <c r="N41" s="152">
        <f t="shared" si="9"/>
        <v>0.17103146755432455</v>
      </c>
      <c r="O41" s="153">
        <f t="shared" si="6"/>
        <v>0.11585722302763878</v>
      </c>
      <c r="P41" s="153">
        <f t="shared" si="7"/>
        <v>0.14435656099338851</v>
      </c>
      <c r="Q41" s="154">
        <f t="shared" si="8"/>
        <v>7.6494698249634757E-2</v>
      </c>
    </row>
    <row r="42" spans="1:17" ht="15.75" thickBot="1" x14ac:dyDescent="0.3">
      <c r="A42" s="144" t="s">
        <v>71</v>
      </c>
      <c r="B42" s="125"/>
      <c r="C42" s="125"/>
      <c r="D42" s="158">
        <v>5811974</v>
      </c>
      <c r="E42" s="145">
        <v>6097673</v>
      </c>
      <c r="F42" s="145">
        <v>5885910</v>
      </c>
      <c r="G42" s="159">
        <v>6033191</v>
      </c>
      <c r="H42" s="145"/>
      <c r="I42" s="158">
        <v>5808253</v>
      </c>
      <c r="J42" s="145">
        <v>5983187</v>
      </c>
      <c r="K42" s="145">
        <v>5695331</v>
      </c>
      <c r="L42" s="159">
        <v>5780033</v>
      </c>
      <c r="M42" s="145"/>
      <c r="N42" s="146">
        <f t="shared" si="9"/>
        <v>6.4064013740448291E-4</v>
      </c>
      <c r="O42" s="147">
        <f t="shared" si="6"/>
        <v>1.9134618389831371E-2</v>
      </c>
      <c r="P42" s="147">
        <f t="shared" si="7"/>
        <v>3.3462322031853814E-2</v>
      </c>
      <c r="Q42" s="148">
        <f t="shared" si="8"/>
        <v>4.3798711875866453E-2</v>
      </c>
    </row>
  </sheetData>
  <mergeCells count="1">
    <mergeCell ref="N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workbookViewId="0">
      <selection activeCell="I2" sqref="I2"/>
    </sheetView>
  </sheetViews>
  <sheetFormatPr defaultRowHeight="15" x14ac:dyDescent="0.25"/>
  <cols>
    <col min="1" max="1" width="27.85546875" bestFit="1" customWidth="1"/>
    <col min="2" max="2" width="12.7109375" bestFit="1" customWidth="1"/>
    <col min="3" max="3" width="6.7109375" bestFit="1" customWidth="1"/>
    <col min="4" max="4" width="9.7109375" customWidth="1"/>
    <col min="5" max="5" width="9.85546875" customWidth="1"/>
    <col min="6" max="6" width="9.140625" bestFit="1" customWidth="1"/>
    <col min="7" max="7" width="9" customWidth="1"/>
    <col min="8" max="8" width="10" customWidth="1"/>
    <col min="9" max="9" width="11.42578125" customWidth="1"/>
    <col min="10" max="10" width="9.28515625" customWidth="1"/>
    <col min="11" max="11" width="11.42578125" customWidth="1"/>
    <col min="12" max="12" width="8.85546875" customWidth="1"/>
    <col min="13" max="13" width="10.42578125" customWidth="1"/>
    <col min="14" max="14" width="14.5703125" customWidth="1"/>
    <col min="15" max="15" width="10.140625" customWidth="1"/>
    <col min="18" max="18" width="26.5703125" bestFit="1" customWidth="1"/>
    <col min="19" max="19" width="25.28515625" bestFit="1" customWidth="1"/>
    <col min="22" max="22" width="26.5703125" bestFit="1" customWidth="1"/>
    <col min="23" max="23" width="25.28515625" bestFit="1" customWidth="1"/>
  </cols>
  <sheetData>
    <row r="1" spans="1:23" ht="18" x14ac:dyDescent="0.25">
      <c r="A1" s="22" t="s">
        <v>518</v>
      </c>
      <c r="I1" s="39">
        <v>45383</v>
      </c>
    </row>
    <row r="2" spans="1:23" ht="15.75" thickBot="1" x14ac:dyDescent="0.3">
      <c r="A2" s="21" t="s">
        <v>519</v>
      </c>
    </row>
    <row r="3" spans="1:23" ht="15.75" thickBot="1" x14ac:dyDescent="0.3">
      <c r="A3" s="30"/>
      <c r="B3" s="30"/>
      <c r="C3" s="100"/>
      <c r="D3" s="127" t="s">
        <v>73</v>
      </c>
      <c r="E3" s="127"/>
      <c r="F3" s="127"/>
      <c r="G3" s="127"/>
      <c r="H3" s="128"/>
      <c r="I3" s="129" t="s">
        <v>74</v>
      </c>
      <c r="J3" s="130"/>
      <c r="K3" s="130"/>
      <c r="L3" s="130"/>
      <c r="M3" s="131"/>
      <c r="N3" s="31"/>
      <c r="O3" s="129" t="s">
        <v>75</v>
      </c>
      <c r="P3" s="130"/>
      <c r="Q3" s="131"/>
    </row>
    <row r="4" spans="1:23" ht="27" thickBot="1" x14ac:dyDescent="0.3">
      <c r="A4" s="32" t="s">
        <v>0</v>
      </c>
      <c r="B4" s="32" t="s">
        <v>76</v>
      </c>
      <c r="C4" s="101"/>
      <c r="D4" s="9" t="s">
        <v>77</v>
      </c>
      <c r="E4" s="9" t="s">
        <v>78</v>
      </c>
      <c r="F4" s="7" t="s">
        <v>72</v>
      </c>
      <c r="G4" s="9" t="s">
        <v>538</v>
      </c>
      <c r="H4" s="171" t="s">
        <v>539</v>
      </c>
      <c r="I4" s="172" t="s">
        <v>77</v>
      </c>
      <c r="J4" s="173" t="s">
        <v>78</v>
      </c>
      <c r="K4" s="174" t="s">
        <v>72</v>
      </c>
      <c r="L4" s="165" t="s">
        <v>538</v>
      </c>
      <c r="M4" s="164" t="s">
        <v>539</v>
      </c>
      <c r="N4" s="31"/>
      <c r="O4" s="122" t="s">
        <v>79</v>
      </c>
      <c r="P4" s="123" t="s">
        <v>80</v>
      </c>
      <c r="Q4" s="124" t="s">
        <v>81</v>
      </c>
      <c r="R4" s="6"/>
      <c r="V4" s="6"/>
    </row>
    <row r="5" spans="1:23" x14ac:dyDescent="0.25">
      <c r="A5" s="61" t="s">
        <v>5</v>
      </c>
      <c r="B5" s="5" t="s">
        <v>6</v>
      </c>
      <c r="C5" t="s">
        <v>7</v>
      </c>
      <c r="D5" s="65">
        <v>11.9</v>
      </c>
      <c r="E5" s="1">
        <v>11.967741935483872</v>
      </c>
      <c r="F5" s="33">
        <f>(D5-E5)/E5</f>
        <v>-5.6603773584906125E-3</v>
      </c>
      <c r="G5" s="1">
        <v>10.033333333333333</v>
      </c>
      <c r="H5" s="166">
        <f>(D5-G5)/G5</f>
        <v>0.18604651162790703</v>
      </c>
      <c r="I5" s="2">
        <v>107.10000000000001</v>
      </c>
      <c r="J5" s="155">
        <v>107.70967741935483</v>
      </c>
      <c r="K5" s="33">
        <f>(I5-J5)/J5</f>
        <v>-5.6603773584904321E-3</v>
      </c>
      <c r="L5" s="155">
        <v>90.3</v>
      </c>
      <c r="M5" s="10">
        <f t="shared" ref="M5:M41" si="0">(I5-L5)/L5</f>
        <v>0.18604651162790711</v>
      </c>
      <c r="N5" s="8"/>
      <c r="O5" s="2">
        <v>1.7</v>
      </c>
      <c r="P5" s="155">
        <v>15.3</v>
      </c>
      <c r="Q5" s="38">
        <f>P5/$P$41</f>
        <v>1.5794977747663708E-4</v>
      </c>
      <c r="R5" s="3"/>
      <c r="S5" s="3"/>
      <c r="V5" s="3"/>
      <c r="W5" s="3"/>
    </row>
    <row r="6" spans="1:23" x14ac:dyDescent="0.25">
      <c r="A6" s="61"/>
      <c r="B6" s="5" t="s">
        <v>8</v>
      </c>
      <c r="C6" t="s">
        <v>9</v>
      </c>
      <c r="D6" s="2">
        <v>138.36666666666659</v>
      </c>
      <c r="E6" s="155">
        <v>149.03225806451604</v>
      </c>
      <c r="F6" s="33">
        <f>(D6-E6)/E6</f>
        <v>-7.1565656565656555E-2</v>
      </c>
      <c r="G6" s="155">
        <v>159.36666666666659</v>
      </c>
      <c r="H6" s="166">
        <f t="shared" ref="H6:H41" si="1">(D6-G6)/G6</f>
        <v>-0.1317715959004393</v>
      </c>
      <c r="I6" s="2">
        <v>22666.000000000004</v>
      </c>
      <c r="J6" s="155">
        <v>24877.548387096762</v>
      </c>
      <c r="K6" s="33">
        <f t="shared" ref="K6:K41" si="2">(I6-J6)/J6</f>
        <v>-8.889736049086823E-2</v>
      </c>
      <c r="L6" s="155">
        <v>26881.400000000009</v>
      </c>
      <c r="M6" s="10">
        <f t="shared" si="0"/>
        <v>-0.15681474923181099</v>
      </c>
      <c r="N6" s="8"/>
      <c r="O6" s="2">
        <v>19.766666666666673</v>
      </c>
      <c r="P6" s="155">
        <v>3237.9999999999995</v>
      </c>
      <c r="Q6" s="38">
        <f t="shared" ref="Q6:Q41" si="3">P6/$P$41</f>
        <v>3.3427541141787628E-2</v>
      </c>
      <c r="R6" s="3"/>
      <c r="S6" s="3"/>
      <c r="V6" s="3"/>
      <c r="W6" s="3"/>
    </row>
    <row r="7" spans="1:23" x14ac:dyDescent="0.25">
      <c r="A7" s="61"/>
      <c r="B7" s="5" t="s">
        <v>10</v>
      </c>
      <c r="C7" t="s">
        <v>11</v>
      </c>
      <c r="D7" s="2">
        <v>263.2</v>
      </c>
      <c r="E7" s="155">
        <v>261.25806451612902</v>
      </c>
      <c r="F7" s="33">
        <f t="shared" ref="F7:F11" si="4">(D7-E7)/E7</f>
        <v>7.4330164217804515E-3</v>
      </c>
      <c r="G7" s="155">
        <v>245.35</v>
      </c>
      <c r="H7" s="166">
        <f t="shared" si="1"/>
        <v>7.2753209700427937E-2</v>
      </c>
      <c r="I7" s="2">
        <v>48592.366666666669</v>
      </c>
      <c r="J7" s="155">
        <v>48385.806451612902</v>
      </c>
      <c r="K7" s="33">
        <f t="shared" si="2"/>
        <v>4.2690249517765661E-3</v>
      </c>
      <c r="L7" s="155">
        <v>45615.499999999993</v>
      </c>
      <c r="M7" s="10">
        <f t="shared" si="0"/>
        <v>6.5259981073684956E-2</v>
      </c>
      <c r="N7" s="8"/>
      <c r="O7" s="2">
        <v>37.6</v>
      </c>
      <c r="P7" s="155">
        <v>6941.7666666666664</v>
      </c>
      <c r="Q7" s="38">
        <f t="shared" si="3"/>
        <v>7.1663431391812846E-2</v>
      </c>
      <c r="R7" s="3"/>
      <c r="S7" s="3"/>
      <c r="V7" s="3"/>
      <c r="W7" s="3"/>
    </row>
    <row r="8" spans="1:23" x14ac:dyDescent="0.25">
      <c r="A8" s="61"/>
      <c r="B8" s="5" t="s">
        <v>12</v>
      </c>
      <c r="C8" t="s">
        <v>13</v>
      </c>
      <c r="D8" s="2">
        <v>7.7000000000000011</v>
      </c>
      <c r="E8" s="155">
        <v>8.129032258064516</v>
      </c>
      <c r="F8" s="33">
        <f t="shared" si="4"/>
        <v>-5.2777777777777632E-2</v>
      </c>
      <c r="G8" s="155">
        <v>3.0333333333333332</v>
      </c>
      <c r="H8" s="166">
        <f t="shared" si="1"/>
        <v>1.538461538461539</v>
      </c>
      <c r="I8" s="2">
        <v>1131.9000000000001</v>
      </c>
      <c r="J8" s="155">
        <v>1194.9677419354839</v>
      </c>
      <c r="K8" s="33">
        <f t="shared" si="2"/>
        <v>-5.2777777777777722E-2</v>
      </c>
      <c r="L8" s="155">
        <v>445.90000000000003</v>
      </c>
      <c r="M8" s="10">
        <f t="shared" si="0"/>
        <v>1.5384615384615383</v>
      </c>
      <c r="N8" s="8"/>
      <c r="O8" s="2">
        <v>1.0999999999999999</v>
      </c>
      <c r="P8" s="155">
        <v>161.69999999999999</v>
      </c>
      <c r="Q8" s="38">
        <f t="shared" si="3"/>
        <v>1.6693123541158309E-3</v>
      </c>
      <c r="R8" s="3"/>
      <c r="S8" s="3"/>
      <c r="V8" s="3"/>
      <c r="W8" s="3"/>
    </row>
    <row r="9" spans="1:23" x14ac:dyDescent="0.25">
      <c r="A9" s="61"/>
      <c r="B9" s="5" t="s">
        <v>14</v>
      </c>
      <c r="C9" t="s">
        <v>15</v>
      </c>
      <c r="D9" s="2">
        <v>330.86666666666673</v>
      </c>
      <c r="E9" s="155">
        <v>324.14516129032262</v>
      </c>
      <c r="F9" s="33">
        <f t="shared" si="4"/>
        <v>2.0736096598165641E-2</v>
      </c>
      <c r="G9" s="155">
        <v>298.43333333333328</v>
      </c>
      <c r="H9" s="166">
        <f t="shared" si="1"/>
        <v>0.10867865519937492</v>
      </c>
      <c r="I9" s="2">
        <v>58371.366666666669</v>
      </c>
      <c r="J9" s="155">
        <v>57829.145161290318</v>
      </c>
      <c r="K9" s="33">
        <f t="shared" si="2"/>
        <v>9.3762669993486709E-3</v>
      </c>
      <c r="L9" s="155">
        <v>53559.216666666667</v>
      </c>
      <c r="M9" s="10">
        <f t="shared" si="0"/>
        <v>8.9847281186898137E-2</v>
      </c>
      <c r="N9" s="8"/>
      <c r="O9" s="2">
        <v>47.266666666666666</v>
      </c>
      <c r="P9" s="155">
        <v>8338.7666666666664</v>
      </c>
      <c r="Q9" s="38">
        <f t="shared" si="3"/>
        <v>8.6085381662065266E-2</v>
      </c>
      <c r="R9" s="3"/>
      <c r="S9" s="3"/>
      <c r="V9" s="3"/>
      <c r="W9" s="3"/>
    </row>
    <row r="10" spans="1:23" x14ac:dyDescent="0.25">
      <c r="A10" s="61"/>
      <c r="B10" s="5" t="s">
        <v>18</v>
      </c>
      <c r="C10" t="s">
        <v>19</v>
      </c>
      <c r="D10" s="2">
        <v>1690.0333333333335</v>
      </c>
      <c r="E10" s="155">
        <v>1687.5645161290324</v>
      </c>
      <c r="F10" s="33">
        <f t="shared" si="4"/>
        <v>1.4629468566713666E-3</v>
      </c>
      <c r="G10" s="155">
        <v>1611.9833333333331</v>
      </c>
      <c r="H10" s="166">
        <f t="shared" si="1"/>
        <v>4.8418614749945979E-2</v>
      </c>
      <c r="I10" s="2">
        <v>271541.43333333341</v>
      </c>
      <c r="J10" s="155">
        <v>274321.98387096787</v>
      </c>
      <c r="K10" s="33">
        <f t="shared" si="2"/>
        <v>-1.0136083511784265E-2</v>
      </c>
      <c r="L10" s="155">
        <v>252558.95000000016</v>
      </c>
      <c r="M10" s="10">
        <f t="shared" si="0"/>
        <v>7.5160604418624793E-2</v>
      </c>
      <c r="N10" s="8"/>
      <c r="O10" s="2">
        <v>241.43333333333325</v>
      </c>
      <c r="P10" s="155">
        <v>38791.633333333331</v>
      </c>
      <c r="Q10" s="38">
        <f t="shared" si="3"/>
        <v>0.40046600346113048</v>
      </c>
      <c r="R10" s="3"/>
      <c r="S10" s="3"/>
      <c r="V10" s="3"/>
      <c r="W10" s="3"/>
    </row>
    <row r="11" spans="1:23" ht="15.75" thickBot="1" x14ac:dyDescent="0.3">
      <c r="A11" s="61"/>
      <c r="B11" s="5" t="s">
        <v>20</v>
      </c>
      <c r="C11" t="s">
        <v>21</v>
      </c>
      <c r="D11" s="2">
        <v>461.76666666666659</v>
      </c>
      <c r="E11" s="155">
        <v>453.19354838709666</v>
      </c>
      <c r="F11" s="33">
        <f t="shared" si="4"/>
        <v>1.8917123401428444E-2</v>
      </c>
      <c r="G11" s="155">
        <v>588.93333333333339</v>
      </c>
      <c r="H11" s="166">
        <f t="shared" si="1"/>
        <v>-0.21592709984152159</v>
      </c>
      <c r="I11" s="2">
        <v>84900.2</v>
      </c>
      <c r="J11" s="155">
        <v>83457.612903225818</v>
      </c>
      <c r="K11" s="33">
        <f t="shared" si="2"/>
        <v>1.7285266695165929E-2</v>
      </c>
      <c r="L11" s="155">
        <v>109757.43333333333</v>
      </c>
      <c r="M11" s="10">
        <f t="shared" si="0"/>
        <v>-0.22647425853920908</v>
      </c>
      <c r="N11" s="8"/>
      <c r="O11" s="2">
        <v>65.966666666666669</v>
      </c>
      <c r="P11" s="155">
        <v>12128.599999999999</v>
      </c>
      <c r="Q11" s="38">
        <f t="shared" si="3"/>
        <v>0.12520978242504183</v>
      </c>
      <c r="R11" s="3"/>
      <c r="S11" s="3"/>
      <c r="V11" s="3"/>
      <c r="W11" s="3"/>
    </row>
    <row r="12" spans="1:23" ht="15.75" thickBot="1" x14ac:dyDescent="0.3">
      <c r="A12" s="15" t="s">
        <v>535</v>
      </c>
      <c r="B12" s="16"/>
      <c r="C12" s="16"/>
      <c r="D12" s="18">
        <v>2903.833333333333</v>
      </c>
      <c r="E12" s="17">
        <v>2895.2903225806449</v>
      </c>
      <c r="F12" s="169">
        <f>(D12-E12)/E12</f>
        <v>2.950657723704037E-3</v>
      </c>
      <c r="G12" s="17">
        <v>2917.1333333333332</v>
      </c>
      <c r="H12" s="98">
        <f t="shared" si="1"/>
        <v>-4.5592705167173874E-3</v>
      </c>
      <c r="I12" s="18">
        <v>487310.36666666676</v>
      </c>
      <c r="J12" s="17">
        <v>490174.77419354848</v>
      </c>
      <c r="K12" s="169">
        <f t="shared" si="2"/>
        <v>-5.8436453234345679E-3</v>
      </c>
      <c r="L12" s="17">
        <v>488908.70000000019</v>
      </c>
      <c r="M12" s="170">
        <f t="shared" si="0"/>
        <v>-3.2691857054976312E-3</v>
      </c>
      <c r="N12" s="102"/>
      <c r="O12" s="18">
        <v>414.83333333333326</v>
      </c>
      <c r="P12" s="17">
        <v>69615.766666666663</v>
      </c>
      <c r="Q12" s="99">
        <f t="shared" si="3"/>
        <v>0.71867940221343052</v>
      </c>
      <c r="R12" s="3"/>
      <c r="S12" s="3"/>
      <c r="T12" s="3"/>
      <c r="U12" s="3"/>
      <c r="V12" s="3"/>
      <c r="W12" s="3"/>
    </row>
    <row r="13" spans="1:23" ht="15.75" thickBot="1" x14ac:dyDescent="0.3">
      <c r="A13" s="15" t="s">
        <v>536</v>
      </c>
      <c r="B13" s="16"/>
      <c r="C13" s="16"/>
      <c r="D13" s="18">
        <v>413.61290322580641</v>
      </c>
      <c r="E13" s="17">
        <v>387.82758620689663</v>
      </c>
      <c r="F13" s="169">
        <f t="shared" ref="F13:F42" si="5">(D13-E13)/E13</f>
        <v>6.648654695015413E-2</v>
      </c>
      <c r="G13" s="17">
        <v>403.03225806451616</v>
      </c>
      <c r="H13" s="98">
        <f t="shared" si="1"/>
        <v>2.6252601248599145E-2</v>
      </c>
      <c r="I13" s="18">
        <v>70026.451612903242</v>
      </c>
      <c r="J13" s="17">
        <v>65796.431034482768</v>
      </c>
      <c r="K13" s="169">
        <f t="shared" si="2"/>
        <v>6.4289514065034817E-2</v>
      </c>
      <c r="L13" s="17">
        <v>67551.516129032272</v>
      </c>
      <c r="M13" s="170">
        <f t="shared" si="0"/>
        <v>3.6637748872186932E-2</v>
      </c>
      <c r="N13" s="102"/>
      <c r="O13" s="18">
        <v>59.087557603686655</v>
      </c>
      <c r="P13" s="17">
        <f>P12/7</f>
        <v>9945.109523809524</v>
      </c>
      <c r="Q13" s="99"/>
      <c r="R13" s="3"/>
      <c r="S13" s="3"/>
      <c r="T13" s="3"/>
      <c r="U13" s="3"/>
      <c r="V13" s="3"/>
      <c r="W13" s="3"/>
    </row>
    <row r="14" spans="1:23" x14ac:dyDescent="0.25">
      <c r="A14" s="61" t="s">
        <v>23</v>
      </c>
      <c r="B14" s="5" t="s">
        <v>24</v>
      </c>
      <c r="C14" t="s">
        <v>25</v>
      </c>
      <c r="D14" s="2">
        <v>7.2333333333333343</v>
      </c>
      <c r="E14" s="155">
        <v>9.9354838709677402</v>
      </c>
      <c r="F14" s="33">
        <f t="shared" si="5"/>
        <v>-0.27196969696969675</v>
      </c>
      <c r="G14" s="155">
        <v>10.266666666666666</v>
      </c>
      <c r="H14" s="166">
        <f t="shared" si="1"/>
        <v>-0.2954545454545453</v>
      </c>
      <c r="I14" s="2">
        <v>1309.2333333333333</v>
      </c>
      <c r="J14" s="155">
        <v>1752.2580645161293</v>
      </c>
      <c r="K14" s="33">
        <f t="shared" si="2"/>
        <v>-0.25283075601374577</v>
      </c>
      <c r="L14" s="155">
        <v>1642.6666666666665</v>
      </c>
      <c r="M14" s="10">
        <f t="shared" si="0"/>
        <v>-0.20298295454545445</v>
      </c>
      <c r="N14" s="8"/>
      <c r="O14" s="2">
        <v>1.0333333333333334</v>
      </c>
      <c r="P14" s="155">
        <v>187.03333333333333</v>
      </c>
      <c r="Q14" s="38">
        <f t="shared" si="3"/>
        <v>1.930841397432267E-3</v>
      </c>
      <c r="R14" s="3"/>
      <c r="S14" s="3"/>
      <c r="T14" s="3"/>
      <c r="U14" s="3"/>
      <c r="V14" s="3"/>
      <c r="W14" s="3"/>
    </row>
    <row r="15" spans="1:23" x14ac:dyDescent="0.25">
      <c r="A15" s="61"/>
      <c r="B15" s="5" t="s">
        <v>26</v>
      </c>
      <c r="C15" t="s">
        <v>27</v>
      </c>
      <c r="D15" s="2">
        <v>41.533333333333331</v>
      </c>
      <c r="E15" s="155">
        <v>38.838709677419359</v>
      </c>
      <c r="F15" s="33">
        <f t="shared" si="5"/>
        <v>6.9379844961240139E-2</v>
      </c>
      <c r="G15" s="155">
        <v>40.25</v>
      </c>
      <c r="H15" s="166">
        <f t="shared" si="1"/>
        <v>3.1884057971014443E-2</v>
      </c>
      <c r="I15" s="2">
        <v>7747.8333333333339</v>
      </c>
      <c r="J15" s="155">
        <v>7734.9999999999991</v>
      </c>
      <c r="K15" s="33">
        <f t="shared" si="2"/>
        <v>1.6591251885371494E-3</v>
      </c>
      <c r="L15" s="155">
        <v>7477.166666666667</v>
      </c>
      <c r="M15" s="10">
        <f t="shared" si="0"/>
        <v>3.6199095022624472E-2</v>
      </c>
      <c r="N15" s="8"/>
      <c r="O15" s="2">
        <v>5.9333333333333336</v>
      </c>
      <c r="P15" s="155">
        <v>1106.8333333333333</v>
      </c>
      <c r="Q15" s="38">
        <f t="shared" si="3"/>
        <v>1.1426410372792448E-2</v>
      </c>
      <c r="R15" s="3"/>
      <c r="S15" s="3"/>
      <c r="T15" s="3"/>
      <c r="U15" s="3"/>
      <c r="V15" s="3"/>
      <c r="W15" s="3"/>
    </row>
    <row r="16" spans="1:23" x14ac:dyDescent="0.25">
      <c r="A16" s="61"/>
      <c r="B16" s="5" t="s">
        <v>28</v>
      </c>
      <c r="C16" t="s">
        <v>29</v>
      </c>
      <c r="D16" s="2">
        <v>147.58333333333329</v>
      </c>
      <c r="E16" s="155">
        <v>155.58064516129028</v>
      </c>
      <c r="F16" s="33">
        <f t="shared" si="5"/>
        <v>-5.1402999516207096E-2</v>
      </c>
      <c r="G16" s="155">
        <v>138.01666666666668</v>
      </c>
      <c r="H16" s="166">
        <f t="shared" si="1"/>
        <v>6.9315300084530407E-2</v>
      </c>
      <c r="I16" s="2">
        <v>21296.566666666666</v>
      </c>
      <c r="J16" s="155">
        <v>22122.483870967739</v>
      </c>
      <c r="K16" s="33">
        <f t="shared" si="2"/>
        <v>-3.7333836883703585E-2</v>
      </c>
      <c r="L16" s="155">
        <v>21841.516666666666</v>
      </c>
      <c r="M16" s="10">
        <f t="shared" si="0"/>
        <v>-2.4950190424810278E-2</v>
      </c>
      <c r="N16" s="8"/>
      <c r="O16" s="2">
        <v>21.083333333333339</v>
      </c>
      <c r="P16" s="155">
        <v>3042.3666666666668</v>
      </c>
      <c r="Q16" s="38">
        <f t="shared" si="3"/>
        <v>3.1407917516492682E-2</v>
      </c>
      <c r="R16" s="3"/>
      <c r="S16" s="3"/>
      <c r="T16" s="3"/>
      <c r="U16" s="3"/>
      <c r="V16" s="3"/>
      <c r="W16" s="3"/>
    </row>
    <row r="17" spans="1:23" x14ac:dyDescent="0.25">
      <c r="A17" s="61"/>
      <c r="B17" s="5" t="s">
        <v>30</v>
      </c>
      <c r="C17" t="s">
        <v>31</v>
      </c>
      <c r="D17" s="2">
        <v>21</v>
      </c>
      <c r="E17" s="155">
        <v>21</v>
      </c>
      <c r="F17" s="33">
        <f t="shared" si="5"/>
        <v>0</v>
      </c>
      <c r="G17" s="155">
        <v>22.166666666666664</v>
      </c>
      <c r="H17" s="166">
        <f t="shared" si="1"/>
        <v>-5.2631578947368321E-2</v>
      </c>
      <c r="I17" s="2">
        <v>2877</v>
      </c>
      <c r="J17" s="155">
        <v>2877</v>
      </c>
      <c r="K17" s="33">
        <f t="shared" si="2"/>
        <v>0</v>
      </c>
      <c r="L17" s="155">
        <v>2863.2333333333327</v>
      </c>
      <c r="M17" s="10">
        <f t="shared" si="0"/>
        <v>4.8080841007255215E-3</v>
      </c>
      <c r="N17" s="8"/>
      <c r="O17" s="2">
        <v>3</v>
      </c>
      <c r="P17" s="155">
        <v>411</v>
      </c>
      <c r="Q17" s="38">
        <f t="shared" si="3"/>
        <v>4.2429646106469177E-3</v>
      </c>
      <c r="R17" s="3"/>
      <c r="S17" s="3"/>
      <c r="T17" s="3"/>
      <c r="U17" s="3"/>
      <c r="V17" s="3"/>
      <c r="W17" s="3"/>
    </row>
    <row r="18" spans="1:23" x14ac:dyDescent="0.25">
      <c r="A18" s="61"/>
      <c r="B18" s="5" t="s">
        <v>32</v>
      </c>
      <c r="C18" t="s">
        <v>33</v>
      </c>
      <c r="D18" s="2">
        <v>11.899999999999999</v>
      </c>
      <c r="E18" s="155">
        <v>7.225806451612903</v>
      </c>
      <c r="F18" s="33">
        <f t="shared" si="5"/>
        <v>0.64687499999999987</v>
      </c>
      <c r="G18" s="155">
        <v>10.033333333333333</v>
      </c>
      <c r="H18" s="166">
        <f t="shared" si="1"/>
        <v>0.18604651162790684</v>
      </c>
      <c r="I18" s="2">
        <v>3901.8</v>
      </c>
      <c r="J18" s="155">
        <v>2391.9677419354839</v>
      </c>
      <c r="K18" s="33">
        <f t="shared" si="2"/>
        <v>0.63120928915321439</v>
      </c>
      <c r="L18" s="155">
        <v>3324.0666666666666</v>
      </c>
      <c r="M18" s="10">
        <f t="shared" si="0"/>
        <v>0.17380317282044092</v>
      </c>
      <c r="N18" s="8"/>
      <c r="O18" s="2">
        <v>1.7</v>
      </c>
      <c r="P18" s="155">
        <v>557.4</v>
      </c>
      <c r="Q18" s="38">
        <f t="shared" si="3"/>
        <v>5.7543271872861112E-3</v>
      </c>
      <c r="R18" s="3"/>
      <c r="S18" s="3"/>
      <c r="T18" s="3"/>
      <c r="U18" s="3"/>
      <c r="V18" s="3"/>
      <c r="W18" s="3"/>
    </row>
    <row r="19" spans="1:23" x14ac:dyDescent="0.25">
      <c r="A19" s="61"/>
      <c r="B19" s="5" t="s">
        <v>34</v>
      </c>
      <c r="C19" t="s">
        <v>35</v>
      </c>
      <c r="D19" s="2">
        <v>2.8000000000000003</v>
      </c>
      <c r="E19" s="155">
        <v>2.4838709677419355</v>
      </c>
      <c r="F19" s="33">
        <f t="shared" si="5"/>
        <v>0.12727272727272737</v>
      </c>
      <c r="G19" s="155">
        <v>2.8000000000000003</v>
      </c>
      <c r="H19" s="166">
        <f t="shared" si="1"/>
        <v>0</v>
      </c>
      <c r="I19" s="2">
        <v>470.40000000000003</v>
      </c>
      <c r="J19" s="155">
        <v>417.29032258064512</v>
      </c>
      <c r="K19" s="33">
        <f t="shared" si="2"/>
        <v>0.12727272727272745</v>
      </c>
      <c r="L19" s="155">
        <v>470.40000000000003</v>
      </c>
      <c r="M19" s="10">
        <f t="shared" si="0"/>
        <v>0</v>
      </c>
      <c r="N19" s="8"/>
      <c r="O19" s="2">
        <v>0.4</v>
      </c>
      <c r="P19" s="155">
        <v>67.2</v>
      </c>
      <c r="Q19" s="38">
        <f t="shared" si="3"/>
        <v>6.9374019911307258E-4</v>
      </c>
      <c r="R19" s="3"/>
      <c r="S19" s="3"/>
      <c r="T19" s="3"/>
      <c r="U19" s="3"/>
      <c r="V19" s="3"/>
      <c r="W19" s="3"/>
    </row>
    <row r="20" spans="1:23" x14ac:dyDescent="0.25">
      <c r="A20" s="61"/>
      <c r="B20" s="5" t="s">
        <v>513</v>
      </c>
      <c r="C20" t="s">
        <v>512</v>
      </c>
      <c r="D20" s="2">
        <v>0.93333333333333335</v>
      </c>
      <c r="E20" s="155"/>
      <c r="F20" s="33"/>
      <c r="G20" s="155"/>
      <c r="H20" s="166"/>
      <c r="I20" s="2">
        <v>289.33333333333337</v>
      </c>
      <c r="J20" s="155"/>
      <c r="K20" s="33"/>
      <c r="L20" s="155"/>
      <c r="M20" s="10"/>
      <c r="N20" s="8"/>
      <c r="O20" s="2">
        <v>0.13333333333333333</v>
      </c>
      <c r="P20" s="155">
        <v>41.333333333333336</v>
      </c>
      <c r="Q20" s="38">
        <f t="shared" si="3"/>
        <v>4.2670528120050102E-4</v>
      </c>
      <c r="R20" s="3"/>
      <c r="S20" s="3"/>
      <c r="V20" s="3"/>
      <c r="W20" s="3"/>
    </row>
    <row r="21" spans="1:23" x14ac:dyDescent="0.25">
      <c r="A21" s="61"/>
      <c r="B21" s="5" t="s">
        <v>36</v>
      </c>
      <c r="C21" t="s">
        <v>37</v>
      </c>
      <c r="D21" s="2">
        <v>4.8999999999999995</v>
      </c>
      <c r="E21" s="155">
        <v>4.967741935483871</v>
      </c>
      <c r="F21" s="33">
        <f t="shared" si="5"/>
        <v>-1.3636363636363748E-2</v>
      </c>
      <c r="G21" s="155">
        <v>4.0833333333333339</v>
      </c>
      <c r="H21" s="166">
        <f t="shared" si="1"/>
        <v>0.19999999999999971</v>
      </c>
      <c r="I21" s="2">
        <v>802.9</v>
      </c>
      <c r="J21" s="155">
        <v>796.19354838709671</v>
      </c>
      <c r="K21" s="33">
        <f t="shared" si="2"/>
        <v>8.4231423709586438E-3</v>
      </c>
      <c r="L21" s="155">
        <v>651.93333333333339</v>
      </c>
      <c r="M21" s="10">
        <f t="shared" si="0"/>
        <v>0.23156764495347157</v>
      </c>
      <c r="N21" s="8"/>
      <c r="O21" s="2">
        <v>0.7</v>
      </c>
      <c r="P21" s="155">
        <v>114.7</v>
      </c>
      <c r="Q21" s="38">
        <f t="shared" si="3"/>
        <v>1.1841071553313903E-3</v>
      </c>
      <c r="R21" s="3"/>
      <c r="S21" s="3"/>
      <c r="V21" s="3"/>
      <c r="W21" s="3"/>
    </row>
    <row r="22" spans="1:23" x14ac:dyDescent="0.25">
      <c r="A22" s="61"/>
      <c r="B22" s="5" t="s">
        <v>515</v>
      </c>
      <c r="C22" t="s">
        <v>514</v>
      </c>
      <c r="D22" s="2">
        <v>2.1</v>
      </c>
      <c r="E22" s="155">
        <v>0.22580645161290322</v>
      </c>
      <c r="F22" s="33">
        <f t="shared" si="5"/>
        <v>8.3000000000000007</v>
      </c>
      <c r="G22" s="155">
        <v>1.6333333333333333</v>
      </c>
      <c r="H22" s="166">
        <f t="shared" si="1"/>
        <v>0.28571428571428581</v>
      </c>
      <c r="I22" s="2">
        <v>646.33333333333326</v>
      </c>
      <c r="J22" s="155">
        <v>70.903225806451616</v>
      </c>
      <c r="K22" s="33">
        <f t="shared" si="2"/>
        <v>8.1157112526539272</v>
      </c>
      <c r="L22" s="155">
        <v>512.86666666666667</v>
      </c>
      <c r="M22" s="10">
        <f t="shared" si="0"/>
        <v>0.26023657870791611</v>
      </c>
      <c r="N22" s="8"/>
      <c r="O22" s="2">
        <v>0.3</v>
      </c>
      <c r="P22" s="155">
        <v>92.333333333333329</v>
      </c>
      <c r="Q22" s="38">
        <f t="shared" si="3"/>
        <v>9.532045394559578E-4</v>
      </c>
      <c r="R22" s="3"/>
      <c r="S22" s="3"/>
      <c r="V22" s="3"/>
      <c r="W22" s="3"/>
    </row>
    <row r="23" spans="1:23" x14ac:dyDescent="0.25">
      <c r="A23" s="61"/>
      <c r="B23" s="5" t="s">
        <v>38</v>
      </c>
      <c r="C23" t="s">
        <v>39</v>
      </c>
      <c r="D23" s="2">
        <v>3.0333333333333332</v>
      </c>
      <c r="E23" s="155">
        <v>2.7096774193548385</v>
      </c>
      <c r="F23" s="33">
        <f t="shared" si="5"/>
        <v>0.11944444444444448</v>
      </c>
      <c r="G23" s="155">
        <v>3.0333333333333332</v>
      </c>
      <c r="H23" s="166">
        <f t="shared" si="1"/>
        <v>0</v>
      </c>
      <c r="I23" s="2">
        <v>876.16666666666674</v>
      </c>
      <c r="J23" s="155">
        <v>768.19354838709683</v>
      </c>
      <c r="K23" s="33">
        <f t="shared" si="2"/>
        <v>0.14055457573976093</v>
      </c>
      <c r="L23" s="155">
        <v>885.0333333333333</v>
      </c>
      <c r="M23" s="10">
        <f t="shared" si="0"/>
        <v>-1.0018455048773939E-2</v>
      </c>
      <c r="N23" s="8"/>
      <c r="O23" s="2">
        <v>0.43333333333333335</v>
      </c>
      <c r="P23" s="155">
        <v>125.16666666666667</v>
      </c>
      <c r="Q23" s="38">
        <f t="shared" si="3"/>
        <v>1.2921599442805496E-3</v>
      </c>
      <c r="R23" s="3"/>
      <c r="S23" s="3"/>
      <c r="V23" s="3"/>
      <c r="W23" s="3"/>
    </row>
    <row r="24" spans="1:23" x14ac:dyDescent="0.25">
      <c r="A24" s="61"/>
      <c r="B24" s="5" t="s">
        <v>40</v>
      </c>
      <c r="C24" t="s">
        <v>41</v>
      </c>
      <c r="D24" s="2">
        <v>27.766666666666669</v>
      </c>
      <c r="E24" s="155">
        <v>29.129032258064512</v>
      </c>
      <c r="F24" s="33">
        <f t="shared" si="5"/>
        <v>-4.6770025839793075E-2</v>
      </c>
      <c r="G24" s="155">
        <v>10.033333333333333</v>
      </c>
      <c r="H24" s="166">
        <f t="shared" si="1"/>
        <v>1.7674418604651163</v>
      </c>
      <c r="I24" s="2">
        <v>5247.9000000000005</v>
      </c>
      <c r="J24" s="155">
        <v>5505.3870967741941</v>
      </c>
      <c r="K24" s="33">
        <f t="shared" si="2"/>
        <v>-4.6770025839793276E-2</v>
      </c>
      <c r="L24" s="155">
        <v>1896.3000000000002</v>
      </c>
      <c r="M24" s="10">
        <f t="shared" si="0"/>
        <v>1.7674418604651163</v>
      </c>
      <c r="N24" s="8"/>
      <c r="O24" s="2">
        <v>3.9666666666666663</v>
      </c>
      <c r="P24" s="155">
        <v>749.7</v>
      </c>
      <c r="Q24" s="38">
        <f t="shared" si="3"/>
        <v>7.7395390963552165E-3</v>
      </c>
      <c r="R24" s="3"/>
      <c r="S24" s="3"/>
      <c r="V24" s="3"/>
      <c r="W24" s="3"/>
    </row>
    <row r="25" spans="1:23" x14ac:dyDescent="0.25">
      <c r="A25" s="61"/>
      <c r="B25" s="5" t="s">
        <v>42</v>
      </c>
      <c r="C25" t="s">
        <v>43</v>
      </c>
      <c r="D25" s="2">
        <v>256.90000000000003</v>
      </c>
      <c r="E25" s="155">
        <v>251.20967741935468</v>
      </c>
      <c r="F25" s="33">
        <f t="shared" si="5"/>
        <v>2.2651685393259225E-2</v>
      </c>
      <c r="G25" s="155">
        <v>304.96666666666664</v>
      </c>
      <c r="H25" s="166">
        <f t="shared" si="1"/>
        <v>-0.15761285386381008</v>
      </c>
      <c r="I25" s="2">
        <v>52399.433333333334</v>
      </c>
      <c r="J25" s="155">
        <v>48302.03225806453</v>
      </c>
      <c r="K25" s="33">
        <f t="shared" si="2"/>
        <v>8.4828751166773131E-2</v>
      </c>
      <c r="L25" s="155">
        <v>58143.866666666661</v>
      </c>
      <c r="M25" s="10">
        <f t="shared" si="0"/>
        <v>-9.8796892306210471E-2</v>
      </c>
      <c r="N25" s="8"/>
      <c r="O25" s="2">
        <v>36.70000000000001</v>
      </c>
      <c r="P25" s="155">
        <v>7485.6333333333332</v>
      </c>
      <c r="Q25" s="38">
        <f t="shared" si="3"/>
        <v>7.7278047011222026E-2</v>
      </c>
      <c r="R25" s="3"/>
      <c r="S25" s="3"/>
      <c r="V25" s="3"/>
      <c r="W25" s="3"/>
    </row>
    <row r="26" spans="1:23" x14ac:dyDescent="0.25">
      <c r="A26" s="61"/>
      <c r="B26" s="5" t="s">
        <v>44</v>
      </c>
      <c r="C26" t="s">
        <v>45</v>
      </c>
      <c r="D26" s="2">
        <v>27.533333333333331</v>
      </c>
      <c r="E26" s="155">
        <v>25.064516129032256</v>
      </c>
      <c r="F26" s="33">
        <f t="shared" si="5"/>
        <v>9.849849849849851E-2</v>
      </c>
      <c r="G26" s="155">
        <v>24.733333333333334</v>
      </c>
      <c r="H26" s="166">
        <f t="shared" si="1"/>
        <v>0.1132075471698112</v>
      </c>
      <c r="I26" s="2">
        <v>7031.2666666666664</v>
      </c>
      <c r="J26" s="155">
        <v>6344.9354838709678</v>
      </c>
      <c r="K26" s="33">
        <f t="shared" si="2"/>
        <v>0.10816992301030874</v>
      </c>
      <c r="L26" s="155">
        <v>6252.8666666666668</v>
      </c>
      <c r="M26" s="10">
        <f t="shared" si="0"/>
        <v>0.12448690200761245</v>
      </c>
      <c r="N26" s="8"/>
      <c r="O26" s="2">
        <v>3.9333333333333331</v>
      </c>
      <c r="P26" s="155">
        <v>1004.4666666666667</v>
      </c>
      <c r="Q26" s="38">
        <f t="shared" si="3"/>
        <v>1.0369626567496692E-2</v>
      </c>
      <c r="R26" s="3"/>
      <c r="S26" s="3"/>
      <c r="V26" s="3"/>
      <c r="W26" s="3"/>
    </row>
    <row r="27" spans="1:23" x14ac:dyDescent="0.25">
      <c r="A27" s="61"/>
      <c r="B27" s="5" t="s">
        <v>46</v>
      </c>
      <c r="C27" t="s">
        <v>47</v>
      </c>
      <c r="D27" s="2">
        <v>59.033333333333339</v>
      </c>
      <c r="E27" s="155">
        <v>51.935483870967744</v>
      </c>
      <c r="F27" s="33">
        <f t="shared" si="5"/>
        <v>0.13666666666666671</v>
      </c>
      <c r="G27" s="155">
        <v>67.199999999999989</v>
      </c>
      <c r="H27" s="166">
        <f t="shared" si="1"/>
        <v>-0.12152777777777755</v>
      </c>
      <c r="I27" s="2">
        <v>9488.2666666666664</v>
      </c>
      <c r="J27" s="155">
        <v>8321.1935483870984</v>
      </c>
      <c r="K27" s="33">
        <f t="shared" si="2"/>
        <v>0.14025309127748656</v>
      </c>
      <c r="L27" s="155">
        <v>11545.566666666668</v>
      </c>
      <c r="M27" s="10">
        <f t="shared" si="0"/>
        <v>-0.17818960813241455</v>
      </c>
      <c r="N27" s="8"/>
      <c r="O27" s="2">
        <v>8.4333333333333336</v>
      </c>
      <c r="P27" s="155">
        <v>1355.4666666666667</v>
      </c>
      <c r="Q27" s="38">
        <f t="shared" si="3"/>
        <v>1.3993180286078365E-2</v>
      </c>
      <c r="R27" s="3"/>
      <c r="S27" s="3"/>
      <c r="V27" s="3"/>
      <c r="W27" s="3"/>
    </row>
    <row r="28" spans="1:23" x14ac:dyDescent="0.25">
      <c r="A28" s="61"/>
      <c r="B28" s="5" t="s">
        <v>48</v>
      </c>
      <c r="C28" t="s">
        <v>49</v>
      </c>
      <c r="D28" s="2">
        <v>4.8999999999999995</v>
      </c>
      <c r="E28" s="155">
        <v>2.9354838709677415</v>
      </c>
      <c r="F28" s="33">
        <f t="shared" si="5"/>
        <v>0.6692307692307693</v>
      </c>
      <c r="G28" s="155">
        <v>5.1333333333333337</v>
      </c>
      <c r="H28" s="166">
        <f t="shared" si="1"/>
        <v>-4.5454545454545636E-2</v>
      </c>
      <c r="I28" s="2">
        <v>1558.2</v>
      </c>
      <c r="J28" s="155">
        <v>816.9677419354839</v>
      </c>
      <c r="K28" s="33">
        <f t="shared" si="2"/>
        <v>0.90729684908789388</v>
      </c>
      <c r="L28" s="155">
        <v>1561.4666666666669</v>
      </c>
      <c r="M28" s="10">
        <f t="shared" si="0"/>
        <v>-2.0920502092051565E-3</v>
      </c>
      <c r="N28" s="8"/>
      <c r="O28" s="2">
        <v>0.7</v>
      </c>
      <c r="P28" s="155">
        <v>222.6</v>
      </c>
      <c r="Q28" s="38">
        <f t="shared" si="3"/>
        <v>2.2980144095620528E-3</v>
      </c>
      <c r="R28" s="3"/>
      <c r="S28" s="3"/>
      <c r="V28" s="3"/>
      <c r="W28" s="3"/>
    </row>
    <row r="29" spans="1:23" x14ac:dyDescent="0.25">
      <c r="A29" s="61"/>
      <c r="B29" s="5" t="s">
        <v>50</v>
      </c>
      <c r="C29" t="s">
        <v>51</v>
      </c>
      <c r="D29" s="2">
        <v>4.8999999999999995</v>
      </c>
      <c r="E29" s="155">
        <v>4.967741935483871</v>
      </c>
      <c r="F29" s="33">
        <f t="shared" si="5"/>
        <v>-1.3636363636363748E-2</v>
      </c>
      <c r="G29" s="155">
        <v>3.9666666666666668</v>
      </c>
      <c r="H29" s="166">
        <f t="shared" si="1"/>
        <v>0.23529411764705865</v>
      </c>
      <c r="I29" s="2">
        <v>1425.8999999999999</v>
      </c>
      <c r="J29" s="155">
        <v>1379.2258064516129</v>
      </c>
      <c r="K29" s="33">
        <f t="shared" si="2"/>
        <v>3.3840864440078472E-2</v>
      </c>
      <c r="L29" s="155">
        <v>1154.3</v>
      </c>
      <c r="M29" s="10">
        <f t="shared" si="0"/>
        <v>0.23529411764705876</v>
      </c>
      <c r="N29" s="8"/>
      <c r="O29" s="2">
        <v>0.7</v>
      </c>
      <c r="P29" s="155">
        <v>203.7</v>
      </c>
      <c r="Q29" s="38">
        <f t="shared" si="3"/>
        <v>2.102899978561501E-3</v>
      </c>
      <c r="R29" s="3"/>
      <c r="S29" s="3"/>
      <c r="V29" s="3"/>
      <c r="W29" s="3"/>
    </row>
    <row r="30" spans="1:23" x14ac:dyDescent="0.25">
      <c r="A30" s="61"/>
      <c r="B30" s="5" t="s">
        <v>52</v>
      </c>
      <c r="C30" t="s">
        <v>53</v>
      </c>
      <c r="D30" s="2"/>
      <c r="E30" s="155">
        <v>0.45161290322580644</v>
      </c>
      <c r="F30" s="33">
        <f t="shared" si="5"/>
        <v>-1</v>
      </c>
      <c r="G30" s="155">
        <v>4.4333333333333336</v>
      </c>
      <c r="H30" s="166">
        <f t="shared" si="1"/>
        <v>-1</v>
      </c>
      <c r="I30" s="2"/>
      <c r="J30" s="155">
        <v>85.354838709677423</v>
      </c>
      <c r="K30" s="33">
        <f t="shared" si="2"/>
        <v>-1</v>
      </c>
      <c r="L30" s="155">
        <v>837.9</v>
      </c>
      <c r="M30" s="10">
        <f t="shared" si="0"/>
        <v>-1</v>
      </c>
      <c r="N30" s="8"/>
      <c r="O30" s="2"/>
      <c r="P30" s="155"/>
      <c r="Q30" s="38">
        <f t="shared" si="3"/>
        <v>0</v>
      </c>
      <c r="R30" s="3"/>
      <c r="S30" s="3"/>
      <c r="V30" s="3"/>
      <c r="W30" s="3"/>
    </row>
    <row r="31" spans="1:23" x14ac:dyDescent="0.25">
      <c r="A31" s="61"/>
      <c r="B31" s="5" t="s">
        <v>54</v>
      </c>
      <c r="C31" t="s">
        <v>55</v>
      </c>
      <c r="D31" s="2">
        <v>23.099999999999998</v>
      </c>
      <c r="E31" s="155">
        <v>18.29032258064516</v>
      </c>
      <c r="F31" s="33">
        <f t="shared" si="5"/>
        <v>0.2629629629629629</v>
      </c>
      <c r="G31" s="155">
        <v>24.033333333333335</v>
      </c>
      <c r="H31" s="166">
        <f t="shared" si="1"/>
        <v>-3.8834951456310836E-2</v>
      </c>
      <c r="I31" s="2">
        <v>4296.5999999999995</v>
      </c>
      <c r="J31" s="155">
        <v>3402</v>
      </c>
      <c r="K31" s="33">
        <f t="shared" si="2"/>
        <v>0.26296296296296279</v>
      </c>
      <c r="L31" s="155">
        <v>4470.2</v>
      </c>
      <c r="M31" s="10">
        <f t="shared" si="0"/>
        <v>-3.883495145631076E-2</v>
      </c>
      <c r="N31" s="8"/>
      <c r="O31" s="2">
        <v>3.3</v>
      </c>
      <c r="P31" s="155">
        <v>613.79999999999995</v>
      </c>
      <c r="Q31" s="38">
        <f t="shared" si="3"/>
        <v>6.3365734258274391E-3</v>
      </c>
      <c r="R31" s="3"/>
      <c r="S31" s="3"/>
      <c r="V31" s="3"/>
      <c r="W31" s="3"/>
    </row>
    <row r="32" spans="1:23" x14ac:dyDescent="0.25">
      <c r="A32" s="61"/>
      <c r="B32" s="5" t="s">
        <v>56</v>
      </c>
      <c r="C32" t="s">
        <v>57</v>
      </c>
      <c r="D32" s="2"/>
      <c r="E32" s="155"/>
      <c r="F32" s="33"/>
      <c r="G32" s="155">
        <v>13.999999999999998</v>
      </c>
      <c r="H32" s="166">
        <f t="shared" si="1"/>
        <v>-1</v>
      </c>
      <c r="I32" s="2"/>
      <c r="J32" s="155"/>
      <c r="K32" s="33"/>
      <c r="L32" s="155">
        <v>2646</v>
      </c>
      <c r="M32" s="10">
        <f t="shared" si="0"/>
        <v>-1</v>
      </c>
      <c r="N32" s="8"/>
      <c r="O32" s="2"/>
      <c r="P32" s="155"/>
      <c r="Q32" s="38">
        <f t="shared" si="3"/>
        <v>0</v>
      </c>
      <c r="R32" s="3"/>
      <c r="S32" s="3"/>
      <c r="V32" s="3"/>
      <c r="W32" s="3"/>
    </row>
    <row r="33" spans="1:23" x14ac:dyDescent="0.25">
      <c r="A33" s="61"/>
      <c r="B33" s="5" t="s">
        <v>58</v>
      </c>
      <c r="C33" t="s">
        <v>59</v>
      </c>
      <c r="D33" s="2">
        <v>282.8</v>
      </c>
      <c r="E33" s="155">
        <v>292.30645161290323</v>
      </c>
      <c r="F33" s="33">
        <f t="shared" si="5"/>
        <v>-3.2522209347238297E-2</v>
      </c>
      <c r="G33" s="155">
        <v>256.89999999999998</v>
      </c>
      <c r="H33" s="166">
        <f t="shared" si="1"/>
        <v>0.10081743869209824</v>
      </c>
      <c r="I33" s="2">
        <v>49366.1</v>
      </c>
      <c r="J33" s="155">
        <v>50655.838709677417</v>
      </c>
      <c r="K33" s="33">
        <f t="shared" si="2"/>
        <v>-2.546081049154603E-2</v>
      </c>
      <c r="L33" s="155">
        <v>46031.533333333333</v>
      </c>
      <c r="M33" s="10">
        <f t="shared" si="0"/>
        <v>7.2440920933910496E-2</v>
      </c>
      <c r="N33" s="8"/>
      <c r="O33" s="2">
        <v>40.400000000000013</v>
      </c>
      <c r="P33" s="155">
        <v>7052.3</v>
      </c>
      <c r="Q33" s="38">
        <f t="shared" si="3"/>
        <v>7.2804523901861942E-2</v>
      </c>
      <c r="R33" s="3"/>
      <c r="S33" s="3"/>
      <c r="V33" s="3"/>
      <c r="W33" s="3"/>
    </row>
    <row r="34" spans="1:23" x14ac:dyDescent="0.25">
      <c r="A34" s="61"/>
      <c r="B34" s="5" t="s">
        <v>60</v>
      </c>
      <c r="C34" t="s">
        <v>61</v>
      </c>
      <c r="D34" s="2">
        <v>7</v>
      </c>
      <c r="E34" s="155">
        <v>7</v>
      </c>
      <c r="F34" s="33">
        <f t="shared" si="5"/>
        <v>0</v>
      </c>
      <c r="G34" s="155">
        <v>7</v>
      </c>
      <c r="H34" s="166">
        <f t="shared" si="1"/>
        <v>0</v>
      </c>
      <c r="I34" s="2">
        <v>1806</v>
      </c>
      <c r="J34" s="155">
        <v>1806</v>
      </c>
      <c r="K34" s="33">
        <f t="shared" si="2"/>
        <v>0</v>
      </c>
      <c r="L34" s="155">
        <v>1769.8333333333335</v>
      </c>
      <c r="M34" s="10">
        <f t="shared" si="0"/>
        <v>2.0435069215556934E-2</v>
      </c>
      <c r="N34" s="8"/>
      <c r="O34" s="2">
        <v>1</v>
      </c>
      <c r="P34" s="155">
        <v>258</v>
      </c>
      <c r="Q34" s="38">
        <f t="shared" si="3"/>
        <v>2.6634668358805468E-3</v>
      </c>
      <c r="R34" s="3"/>
      <c r="S34" s="3"/>
      <c r="V34" s="3"/>
      <c r="W34" s="3"/>
    </row>
    <row r="35" spans="1:23" x14ac:dyDescent="0.25">
      <c r="A35" s="61"/>
      <c r="B35" s="5" t="s">
        <v>62</v>
      </c>
      <c r="C35" t="s">
        <v>63</v>
      </c>
      <c r="D35" s="2">
        <v>14</v>
      </c>
      <c r="E35" s="155">
        <v>15.580645161290322</v>
      </c>
      <c r="F35" s="33">
        <f t="shared" si="5"/>
        <v>-0.10144927536231881</v>
      </c>
      <c r="G35" s="155">
        <v>10.966666666666667</v>
      </c>
      <c r="H35" s="166">
        <f t="shared" si="1"/>
        <v>0.27659574468085107</v>
      </c>
      <c r="I35" s="2">
        <v>2962.3999999999996</v>
      </c>
      <c r="J35" s="155">
        <v>3204.6451612903224</v>
      </c>
      <c r="K35" s="33">
        <f t="shared" si="2"/>
        <v>-7.5591882750845621E-2</v>
      </c>
      <c r="L35" s="155">
        <v>2266.6000000000004</v>
      </c>
      <c r="M35" s="10">
        <f t="shared" si="0"/>
        <v>0.30697961704755983</v>
      </c>
      <c r="N35" s="8"/>
      <c r="O35" s="2">
        <v>2</v>
      </c>
      <c r="P35" s="155">
        <v>423.2</v>
      </c>
      <c r="Q35" s="38">
        <f t="shared" si="3"/>
        <v>4.3689114920335169E-3</v>
      </c>
      <c r="R35" s="3"/>
      <c r="S35" s="3"/>
      <c r="V35" s="3"/>
      <c r="W35" s="3"/>
    </row>
    <row r="36" spans="1:23" x14ac:dyDescent="0.25">
      <c r="A36" s="61"/>
      <c r="B36" s="5" t="s">
        <v>64</v>
      </c>
      <c r="C36" t="s">
        <v>65</v>
      </c>
      <c r="D36" s="2">
        <v>17.966666666666669</v>
      </c>
      <c r="E36" s="155">
        <v>21.000000000000004</v>
      </c>
      <c r="F36" s="33">
        <f t="shared" si="5"/>
        <v>-0.14444444444444449</v>
      </c>
      <c r="G36" s="155">
        <v>16.100000000000001</v>
      </c>
      <c r="H36" s="166">
        <f t="shared" si="1"/>
        <v>0.11594202898550726</v>
      </c>
      <c r="I36" s="2">
        <v>4054.6333333333337</v>
      </c>
      <c r="J36" s="155">
        <v>4414.0645161290322</v>
      </c>
      <c r="K36" s="33">
        <f t="shared" si="2"/>
        <v>-8.1428620148693731E-2</v>
      </c>
      <c r="L36" s="155">
        <v>3344.6</v>
      </c>
      <c r="M36" s="10">
        <f t="shared" si="0"/>
        <v>0.21229245151388321</v>
      </c>
      <c r="N36" s="8"/>
      <c r="O36" s="2">
        <v>2.5666666666666664</v>
      </c>
      <c r="P36" s="155">
        <v>579.23333333333335</v>
      </c>
      <c r="Q36" s="38">
        <f t="shared" si="3"/>
        <v>5.9797239285654079E-3</v>
      </c>
      <c r="R36" s="3"/>
      <c r="S36" s="3"/>
      <c r="V36" s="3"/>
      <c r="W36" s="3"/>
    </row>
    <row r="37" spans="1:23" x14ac:dyDescent="0.25">
      <c r="A37" s="61"/>
      <c r="B37" s="5" t="s">
        <v>66</v>
      </c>
      <c r="C37" t="s">
        <v>67</v>
      </c>
      <c r="D37" s="2">
        <v>61.016666666666659</v>
      </c>
      <c r="E37" s="155">
        <v>59.387096774193559</v>
      </c>
      <c r="F37" s="33">
        <f t="shared" si="5"/>
        <v>2.7439797211660014E-2</v>
      </c>
      <c r="G37" s="155">
        <v>44.333333333333336</v>
      </c>
      <c r="H37" s="166">
        <f t="shared" si="1"/>
        <v>0.37631578947368394</v>
      </c>
      <c r="I37" s="2">
        <v>9974.9999999999982</v>
      </c>
      <c r="J37" s="155">
        <v>9611.2258064516154</v>
      </c>
      <c r="K37" s="33">
        <f t="shared" si="2"/>
        <v>3.7848886382858292E-2</v>
      </c>
      <c r="L37" s="155">
        <v>7130.9</v>
      </c>
      <c r="M37" s="10">
        <f t="shared" si="0"/>
        <v>0.39884166094041407</v>
      </c>
      <c r="N37" s="8"/>
      <c r="O37" s="2">
        <v>8.7166666666666668</v>
      </c>
      <c r="P37" s="155">
        <v>1425.0000000000002</v>
      </c>
      <c r="Q37" s="38">
        <f t="shared" si="3"/>
        <v>1.4711008686549534E-2</v>
      </c>
      <c r="R37" s="3"/>
      <c r="S37" s="3"/>
      <c r="V37" s="3"/>
      <c r="W37" s="3"/>
    </row>
    <row r="38" spans="1:23" ht="15.75" thickBot="1" x14ac:dyDescent="0.3">
      <c r="A38" s="61"/>
      <c r="B38" s="5" t="s">
        <v>517</v>
      </c>
      <c r="C38" t="s">
        <v>516</v>
      </c>
      <c r="D38" s="2">
        <v>7</v>
      </c>
      <c r="E38" s="155">
        <v>6.096774193548387</v>
      </c>
      <c r="F38" s="33">
        <f t="shared" si="5"/>
        <v>0.14814814814814817</v>
      </c>
      <c r="G38" s="155"/>
      <c r="H38" s="166"/>
      <c r="I38" s="2">
        <v>924</v>
      </c>
      <c r="J38" s="155">
        <v>804.77419354838707</v>
      </c>
      <c r="K38" s="33">
        <f t="shared" si="2"/>
        <v>0.14814814814814817</v>
      </c>
      <c r="L38" s="155"/>
      <c r="M38" s="10"/>
      <c r="N38" s="8"/>
      <c r="O38" s="2">
        <v>1</v>
      </c>
      <c r="P38" s="155">
        <v>132</v>
      </c>
      <c r="Q38" s="38">
        <f t="shared" si="3"/>
        <v>1.3627039625435354E-3</v>
      </c>
      <c r="R38" s="3"/>
      <c r="S38" s="3"/>
      <c r="V38" s="3"/>
      <c r="W38" s="3"/>
    </row>
    <row r="39" spans="1:23" ht="15.75" thickBot="1" x14ac:dyDescent="0.3">
      <c r="A39" s="15" t="s">
        <v>70</v>
      </c>
      <c r="B39" s="16"/>
      <c r="C39" s="16"/>
      <c r="D39" s="18">
        <v>1036.9333333333334</v>
      </c>
      <c r="E39" s="17">
        <v>1028.322580645161</v>
      </c>
      <c r="F39" s="169">
        <f t="shared" si="5"/>
        <v>8.3735909822869811E-3</v>
      </c>
      <c r="G39" s="17">
        <v>1026.0833333333333</v>
      </c>
      <c r="H39" s="98">
        <f t="shared" si="1"/>
        <v>1.0574189880614119E-2</v>
      </c>
      <c r="I39" s="18">
        <v>190753.26666666666</v>
      </c>
      <c r="J39" s="17">
        <v>183584.93548387097</v>
      </c>
      <c r="K39" s="169">
        <f t="shared" si="2"/>
        <v>3.9046401949605902E-2</v>
      </c>
      <c r="L39" s="17">
        <v>188720.81666666665</v>
      </c>
      <c r="M39" s="170">
        <f t="shared" si="0"/>
        <v>1.076961214930456E-2</v>
      </c>
      <c r="N39" s="102"/>
      <c r="O39" s="18">
        <v>148.13333333333338</v>
      </c>
      <c r="P39" s="17">
        <v>27250.466666666667</v>
      </c>
      <c r="Q39" s="99">
        <f t="shared" si="3"/>
        <v>0.28132059778656965</v>
      </c>
      <c r="R39" s="3"/>
      <c r="S39" s="3"/>
      <c r="V39" s="3"/>
      <c r="W39" s="3"/>
    </row>
    <row r="40" spans="1:23" ht="15.75" thickBot="1" x14ac:dyDescent="0.3">
      <c r="A40" s="15" t="s">
        <v>542</v>
      </c>
      <c r="B40" s="16"/>
      <c r="C40" s="16"/>
      <c r="D40" s="18">
        <f>D39/7</f>
        <v>148.13333333333335</v>
      </c>
      <c r="E40" s="17">
        <f>E39/7</f>
        <v>146.90322580645156</v>
      </c>
      <c r="F40" s="169"/>
      <c r="G40" s="17">
        <f>G39/7</f>
        <v>146.58333333333331</v>
      </c>
      <c r="H40" s="98"/>
      <c r="I40" s="18">
        <f>I39/7</f>
        <v>27250.466666666667</v>
      </c>
      <c r="J40" s="17">
        <f>J39/7</f>
        <v>26226.419354838708</v>
      </c>
      <c r="K40" s="169"/>
      <c r="L40" s="17">
        <f>L39/7</f>
        <v>26960.116666666665</v>
      </c>
      <c r="M40" s="170"/>
      <c r="N40" s="102"/>
      <c r="O40" s="18">
        <f>O39/7</f>
        <v>21.161904761904768</v>
      </c>
      <c r="P40" s="17">
        <f>P39/7</f>
        <v>3892.9238095238097</v>
      </c>
      <c r="Q40" s="99"/>
      <c r="R40" s="3"/>
      <c r="S40" s="3"/>
      <c r="V40" s="3"/>
      <c r="W40" s="3"/>
    </row>
    <row r="41" spans="1:23" ht="15.75" thickBot="1" x14ac:dyDescent="0.3">
      <c r="A41" s="55" t="s">
        <v>104</v>
      </c>
      <c r="B41" s="16"/>
      <c r="C41" s="47"/>
      <c r="D41" s="58">
        <v>3940.7666666666673</v>
      </c>
      <c r="E41" s="57">
        <v>3923.6129032258059</v>
      </c>
      <c r="F41" s="169">
        <f t="shared" si="5"/>
        <v>4.371930632290061E-3</v>
      </c>
      <c r="G41" s="57">
        <v>3943.2166666666667</v>
      </c>
      <c r="H41" s="98">
        <f t="shared" si="1"/>
        <v>-6.2132015740094511E-4</v>
      </c>
      <c r="I41" s="58">
        <v>678063.63333333354</v>
      </c>
      <c r="J41" s="57">
        <v>673759.70967741963</v>
      </c>
      <c r="K41" s="169">
        <f t="shared" si="2"/>
        <v>6.3879207885175083E-3</v>
      </c>
      <c r="L41" s="57">
        <v>677629.51666666707</v>
      </c>
      <c r="M41" s="170">
        <f t="shared" si="0"/>
        <v>6.4064013740418476E-4</v>
      </c>
      <c r="N41" s="102"/>
      <c r="O41" s="58">
        <v>562.96666666666658</v>
      </c>
      <c r="P41" s="57">
        <v>96866.233333333308</v>
      </c>
      <c r="Q41" s="99"/>
      <c r="R41" s="3"/>
      <c r="S41" s="3"/>
      <c r="T41" s="3"/>
      <c r="U41" s="3"/>
      <c r="V41" s="3"/>
      <c r="W41" s="3"/>
    </row>
    <row r="42" spans="1:23" ht="15.75" thickBot="1" x14ac:dyDescent="0.3">
      <c r="A42" s="168" t="s">
        <v>438</v>
      </c>
      <c r="B42" s="56"/>
      <c r="C42" s="92"/>
      <c r="D42" s="18">
        <f>D41/7</f>
        <v>562.96666666666681</v>
      </c>
      <c r="E42" s="17">
        <f>E41/7</f>
        <v>560.51612903225794</v>
      </c>
      <c r="F42" s="169"/>
      <c r="G42" s="17">
        <f>G41/7</f>
        <v>563.31666666666672</v>
      </c>
      <c r="H42" s="102"/>
      <c r="I42" s="18">
        <f>I41/7</f>
        <v>96866.233333333366</v>
      </c>
      <c r="J42" s="17">
        <f>J41/7</f>
        <v>96251.387096774226</v>
      </c>
      <c r="K42" s="34"/>
      <c r="L42" s="17">
        <f>L41/7</f>
        <v>96804.216666666718</v>
      </c>
      <c r="M42" s="35"/>
      <c r="N42" s="98"/>
      <c r="O42" s="18">
        <f>O41/7</f>
        <v>80.42380952380951</v>
      </c>
      <c r="P42" s="17">
        <f>P41/7</f>
        <v>13838.033333333329</v>
      </c>
      <c r="Q42" s="99"/>
      <c r="R42" s="3"/>
      <c r="S42" s="3"/>
      <c r="V42" s="3"/>
      <c r="W42" s="3"/>
    </row>
  </sheetData>
  <mergeCells count="3">
    <mergeCell ref="D3:H3"/>
    <mergeCell ref="I3:M3"/>
    <mergeCell ref="O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4B24-8C65-4A8E-A8A7-D6A184AA6389}">
  <dimension ref="A1:AE86"/>
  <sheetViews>
    <sheetView workbookViewId="0">
      <selection activeCell="T2" sqref="T2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7" t="s">
        <v>531</v>
      </c>
      <c r="T1" s="28">
        <v>45383</v>
      </c>
    </row>
    <row r="3" spans="1:31" ht="15.75" thickBot="1" x14ac:dyDescent="0.3"/>
    <row r="4" spans="1:31" ht="15.75" thickBot="1" x14ac:dyDescent="0.3">
      <c r="A4" s="42" t="s">
        <v>467</v>
      </c>
      <c r="B4" s="29" t="s">
        <v>545</v>
      </c>
      <c r="C4" s="29" t="s">
        <v>546</v>
      </c>
      <c r="D4" s="29" t="s">
        <v>547</v>
      </c>
      <c r="E4" s="29" t="s">
        <v>548</v>
      </c>
      <c r="F4" s="29" t="s">
        <v>549</v>
      </c>
      <c r="G4" s="29" t="s">
        <v>550</v>
      </c>
      <c r="H4" s="29" t="s">
        <v>551</v>
      </c>
      <c r="I4" s="29" t="s">
        <v>552</v>
      </c>
      <c r="J4" s="29" t="s">
        <v>553</v>
      </c>
      <c r="K4" s="29" t="s">
        <v>554</v>
      </c>
      <c r="L4" s="29" t="s">
        <v>555</v>
      </c>
      <c r="M4" s="29" t="s">
        <v>556</v>
      </c>
      <c r="N4" s="29" t="s">
        <v>557</v>
      </c>
      <c r="O4" s="29" t="s">
        <v>558</v>
      </c>
      <c r="P4" s="29" t="s">
        <v>559</v>
      </c>
      <c r="Q4" s="29" t="s">
        <v>560</v>
      </c>
      <c r="R4" s="29" t="s">
        <v>561</v>
      </c>
      <c r="S4" s="29" t="s">
        <v>562</v>
      </c>
      <c r="T4" s="29" t="s">
        <v>563</v>
      </c>
      <c r="U4" s="29" t="s">
        <v>564</v>
      </c>
      <c r="V4" s="29" t="s">
        <v>565</v>
      </c>
      <c r="W4" s="29" t="s">
        <v>566</v>
      </c>
      <c r="X4" s="29" t="s">
        <v>567</v>
      </c>
      <c r="Y4" s="29" t="s">
        <v>568</v>
      </c>
      <c r="Z4" s="29" t="s">
        <v>569</v>
      </c>
      <c r="AA4" s="29" t="s">
        <v>570</v>
      </c>
      <c r="AB4" s="29" t="s">
        <v>571</v>
      </c>
      <c r="AC4" s="29" t="s">
        <v>572</v>
      </c>
      <c r="AD4" s="42" t="s">
        <v>573</v>
      </c>
      <c r="AE4" s="42" t="s">
        <v>574</v>
      </c>
    </row>
    <row r="5" spans="1:31" x14ac:dyDescent="0.25">
      <c r="A5" s="108" t="s">
        <v>533</v>
      </c>
      <c r="B5" s="108" t="s">
        <v>534</v>
      </c>
      <c r="C5" s="79" t="s">
        <v>534</v>
      </c>
      <c r="D5" s="79" t="s">
        <v>534</v>
      </c>
      <c r="E5" s="79" t="s">
        <v>534</v>
      </c>
      <c r="F5" s="79" t="s">
        <v>534</v>
      </c>
      <c r="G5" s="79" t="s">
        <v>534</v>
      </c>
      <c r="H5" s="79" t="s">
        <v>534</v>
      </c>
      <c r="I5" s="79" t="s">
        <v>534</v>
      </c>
      <c r="J5" s="79" t="s">
        <v>534</v>
      </c>
      <c r="K5" s="79" t="s">
        <v>534</v>
      </c>
      <c r="L5" s="79" t="s">
        <v>534</v>
      </c>
      <c r="M5" s="79" t="s">
        <v>534</v>
      </c>
      <c r="N5" s="79" t="s">
        <v>534</v>
      </c>
      <c r="O5" s="79" t="s">
        <v>534</v>
      </c>
      <c r="P5" s="79" t="s">
        <v>534</v>
      </c>
      <c r="Q5" s="79" t="s">
        <v>534</v>
      </c>
      <c r="R5" s="79" t="s">
        <v>534</v>
      </c>
      <c r="S5" s="79" t="s">
        <v>534</v>
      </c>
      <c r="T5" s="79" t="s">
        <v>534</v>
      </c>
      <c r="U5" s="79" t="s">
        <v>534</v>
      </c>
      <c r="V5" s="79" t="s">
        <v>534</v>
      </c>
      <c r="W5" s="79" t="s">
        <v>534</v>
      </c>
      <c r="X5" s="79" t="s">
        <v>534</v>
      </c>
      <c r="Y5" s="79" t="s">
        <v>534</v>
      </c>
      <c r="Z5" s="79" t="s">
        <v>534</v>
      </c>
      <c r="AA5" s="79" t="s">
        <v>534</v>
      </c>
      <c r="AB5" s="79" t="s">
        <v>534</v>
      </c>
      <c r="AC5" s="79" t="s">
        <v>534</v>
      </c>
      <c r="AD5" s="79" t="s">
        <v>534</v>
      </c>
      <c r="AE5" s="80" t="s">
        <v>534</v>
      </c>
    </row>
    <row r="6" spans="1:31" x14ac:dyDescent="0.25">
      <c r="A6" s="63" t="s">
        <v>484</v>
      </c>
      <c r="B6" s="111">
        <v>0</v>
      </c>
      <c r="C6" s="226">
        <v>1828</v>
      </c>
      <c r="D6" s="226">
        <v>967</v>
      </c>
      <c r="E6" s="226">
        <v>1118</v>
      </c>
      <c r="F6" s="226">
        <v>1836</v>
      </c>
      <c r="G6" s="226">
        <v>2009</v>
      </c>
      <c r="H6" s="226">
        <v>1443</v>
      </c>
      <c r="I6" s="226">
        <v>2731</v>
      </c>
      <c r="J6" s="226">
        <v>2014</v>
      </c>
      <c r="K6" s="226">
        <v>782</v>
      </c>
      <c r="L6" s="226">
        <v>968</v>
      </c>
      <c r="M6" s="226">
        <v>1950</v>
      </c>
      <c r="N6" s="226">
        <v>1149</v>
      </c>
      <c r="O6" s="226">
        <v>546</v>
      </c>
      <c r="P6" s="226">
        <v>2305</v>
      </c>
      <c r="Q6" s="226">
        <v>1530</v>
      </c>
      <c r="R6" s="226">
        <v>1198</v>
      </c>
      <c r="S6" s="226">
        <v>924</v>
      </c>
      <c r="T6" s="226">
        <v>1950</v>
      </c>
      <c r="U6" s="226">
        <v>1149</v>
      </c>
      <c r="V6" s="226">
        <v>546</v>
      </c>
      <c r="W6" s="226">
        <v>2765</v>
      </c>
      <c r="X6" s="226">
        <v>1716</v>
      </c>
      <c r="Y6" s="226">
        <v>1198</v>
      </c>
      <c r="Z6" s="226">
        <v>924</v>
      </c>
      <c r="AA6" s="226">
        <v>1994</v>
      </c>
      <c r="AB6" s="226">
        <v>1149</v>
      </c>
      <c r="AC6" s="226">
        <v>546</v>
      </c>
      <c r="AD6" s="226">
        <v>2765</v>
      </c>
      <c r="AE6" s="112">
        <v>1716</v>
      </c>
    </row>
    <row r="7" spans="1:31" x14ac:dyDescent="0.25">
      <c r="A7" s="63" t="s">
        <v>485</v>
      </c>
      <c r="B7" s="111">
        <v>0</v>
      </c>
      <c r="C7" s="226">
        <v>0</v>
      </c>
      <c r="D7" s="226">
        <v>0</v>
      </c>
      <c r="E7" s="226">
        <v>0</v>
      </c>
      <c r="F7" s="226">
        <v>182</v>
      </c>
      <c r="G7" s="226">
        <v>0</v>
      </c>
      <c r="H7" s="226">
        <v>186</v>
      </c>
      <c r="I7" s="226">
        <v>357</v>
      </c>
      <c r="J7" s="226">
        <v>0</v>
      </c>
      <c r="K7" s="226">
        <v>0</v>
      </c>
      <c r="L7" s="226">
        <v>186</v>
      </c>
      <c r="M7" s="226">
        <v>186</v>
      </c>
      <c r="N7" s="226">
        <v>186</v>
      </c>
      <c r="O7" s="226">
        <v>186</v>
      </c>
      <c r="P7" s="226">
        <v>416</v>
      </c>
      <c r="Q7" s="226">
        <v>186</v>
      </c>
      <c r="R7" s="226">
        <v>186</v>
      </c>
      <c r="S7" s="226">
        <v>186</v>
      </c>
      <c r="T7" s="226">
        <v>186</v>
      </c>
      <c r="U7" s="226">
        <v>186</v>
      </c>
      <c r="V7" s="226">
        <v>186</v>
      </c>
      <c r="W7" s="226">
        <v>186</v>
      </c>
      <c r="X7" s="226">
        <v>186</v>
      </c>
      <c r="Y7" s="226">
        <v>186</v>
      </c>
      <c r="Z7" s="226">
        <v>186</v>
      </c>
      <c r="AA7" s="226">
        <v>186</v>
      </c>
      <c r="AB7" s="226">
        <v>186</v>
      </c>
      <c r="AC7" s="226">
        <v>186</v>
      </c>
      <c r="AD7" s="226">
        <v>186</v>
      </c>
      <c r="AE7" s="112">
        <v>186</v>
      </c>
    </row>
    <row r="8" spans="1:31" x14ac:dyDescent="0.25">
      <c r="A8" s="63" t="s">
        <v>486</v>
      </c>
      <c r="B8" s="111">
        <v>0</v>
      </c>
      <c r="C8" s="226">
        <v>0</v>
      </c>
      <c r="D8" s="226">
        <v>0</v>
      </c>
      <c r="E8" s="226">
        <v>0</v>
      </c>
      <c r="F8" s="226">
        <v>0</v>
      </c>
      <c r="G8" s="226">
        <v>0</v>
      </c>
      <c r="H8" s="226">
        <v>0</v>
      </c>
      <c r="I8" s="226">
        <v>0</v>
      </c>
      <c r="J8" s="226">
        <v>0</v>
      </c>
      <c r="K8" s="226">
        <v>0</v>
      </c>
      <c r="L8" s="226">
        <v>0</v>
      </c>
      <c r="M8" s="226">
        <v>182</v>
      </c>
      <c r="N8" s="226">
        <v>0</v>
      </c>
      <c r="O8" s="226">
        <v>0</v>
      </c>
      <c r="P8" s="226">
        <v>182</v>
      </c>
      <c r="Q8" s="226">
        <v>0</v>
      </c>
      <c r="R8" s="226">
        <v>0</v>
      </c>
      <c r="S8" s="226">
        <v>0</v>
      </c>
      <c r="T8" s="226">
        <v>182</v>
      </c>
      <c r="U8" s="226">
        <v>0</v>
      </c>
      <c r="V8" s="226">
        <v>0</v>
      </c>
      <c r="W8" s="226">
        <v>182</v>
      </c>
      <c r="X8" s="226">
        <v>0</v>
      </c>
      <c r="Y8" s="226">
        <v>0</v>
      </c>
      <c r="Z8" s="226">
        <v>0</v>
      </c>
      <c r="AA8" s="226">
        <v>182</v>
      </c>
      <c r="AB8" s="226">
        <v>0</v>
      </c>
      <c r="AC8" s="226">
        <v>0</v>
      </c>
      <c r="AD8" s="226">
        <v>182</v>
      </c>
      <c r="AE8" s="112">
        <v>0</v>
      </c>
    </row>
    <row r="9" spans="1:31" x14ac:dyDescent="0.25">
      <c r="A9" s="63" t="s">
        <v>487</v>
      </c>
      <c r="B9" s="111">
        <v>0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6">
        <v>0</v>
      </c>
      <c r="N9" s="226">
        <v>0</v>
      </c>
      <c r="O9" s="226">
        <v>0</v>
      </c>
      <c r="P9" s="226">
        <v>0</v>
      </c>
      <c r="Q9" s="226">
        <v>0</v>
      </c>
      <c r="R9" s="226">
        <v>0</v>
      </c>
      <c r="S9" s="226">
        <v>0</v>
      </c>
      <c r="T9" s="226">
        <v>0</v>
      </c>
      <c r="U9" s="226">
        <v>0</v>
      </c>
      <c r="V9" s="226">
        <v>0</v>
      </c>
      <c r="W9" s="226">
        <v>0</v>
      </c>
      <c r="X9" s="226">
        <v>0</v>
      </c>
      <c r="Y9" s="226">
        <v>0</v>
      </c>
      <c r="Z9" s="226">
        <v>0</v>
      </c>
      <c r="AA9" s="226">
        <v>0</v>
      </c>
      <c r="AB9" s="226">
        <v>0</v>
      </c>
      <c r="AC9" s="226">
        <v>0</v>
      </c>
      <c r="AD9" s="226">
        <v>0</v>
      </c>
      <c r="AE9" s="112">
        <v>0</v>
      </c>
    </row>
    <row r="10" spans="1:31" x14ac:dyDescent="0.25">
      <c r="A10" s="63" t="s">
        <v>488</v>
      </c>
      <c r="B10" s="111">
        <v>0</v>
      </c>
      <c r="C10" s="226">
        <v>0</v>
      </c>
      <c r="D10" s="226">
        <v>0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  <c r="L10" s="226">
        <v>0</v>
      </c>
      <c r="M10" s="226">
        <v>0</v>
      </c>
      <c r="N10" s="226">
        <v>0</v>
      </c>
      <c r="O10" s="226">
        <v>0</v>
      </c>
      <c r="P10" s="226">
        <v>0</v>
      </c>
      <c r="Q10" s="226">
        <v>0</v>
      </c>
      <c r="R10" s="226">
        <v>0</v>
      </c>
      <c r="S10" s="226">
        <v>0</v>
      </c>
      <c r="T10" s="226">
        <v>0</v>
      </c>
      <c r="U10" s="226">
        <v>0</v>
      </c>
      <c r="V10" s="226">
        <v>0</v>
      </c>
      <c r="W10" s="226">
        <v>0</v>
      </c>
      <c r="X10" s="226">
        <v>0</v>
      </c>
      <c r="Y10" s="226">
        <v>0</v>
      </c>
      <c r="Z10" s="226">
        <v>0</v>
      </c>
      <c r="AA10" s="226">
        <v>0</v>
      </c>
      <c r="AB10" s="226">
        <v>0</v>
      </c>
      <c r="AC10" s="226">
        <v>0</v>
      </c>
      <c r="AD10" s="226">
        <v>0</v>
      </c>
      <c r="AE10" s="112">
        <v>0</v>
      </c>
    </row>
    <row r="11" spans="1:31" x14ac:dyDescent="0.25">
      <c r="A11" s="63" t="s">
        <v>489</v>
      </c>
      <c r="B11" s="111">
        <v>0</v>
      </c>
      <c r="C11" s="226">
        <v>0</v>
      </c>
      <c r="D11" s="226">
        <v>0</v>
      </c>
      <c r="E11" s="226">
        <v>0</v>
      </c>
      <c r="F11" s="226">
        <v>0</v>
      </c>
      <c r="G11" s="226">
        <v>159</v>
      </c>
      <c r="H11" s="226">
        <v>159</v>
      </c>
      <c r="I11" s="226">
        <v>178</v>
      </c>
      <c r="J11" s="226">
        <v>0</v>
      </c>
      <c r="K11" s="226">
        <v>0</v>
      </c>
      <c r="L11" s="226">
        <v>0</v>
      </c>
      <c r="M11" s="226">
        <v>0</v>
      </c>
      <c r="N11" s="226">
        <v>178</v>
      </c>
      <c r="O11" s="226">
        <v>159</v>
      </c>
      <c r="P11" s="226">
        <v>178</v>
      </c>
      <c r="Q11" s="226">
        <v>0</v>
      </c>
      <c r="R11" s="226">
        <v>0</v>
      </c>
      <c r="S11" s="226">
        <v>0</v>
      </c>
      <c r="T11" s="226">
        <v>0</v>
      </c>
      <c r="U11" s="226">
        <v>178</v>
      </c>
      <c r="V11" s="226">
        <v>0</v>
      </c>
      <c r="W11" s="226">
        <v>178</v>
      </c>
      <c r="X11" s="226">
        <v>0</v>
      </c>
      <c r="Y11" s="226">
        <v>0</v>
      </c>
      <c r="Z11" s="226">
        <v>0</v>
      </c>
      <c r="AA11" s="226">
        <v>0</v>
      </c>
      <c r="AB11" s="226">
        <v>178</v>
      </c>
      <c r="AC11" s="226">
        <v>0</v>
      </c>
      <c r="AD11" s="226">
        <v>178</v>
      </c>
      <c r="AE11" s="112">
        <v>0</v>
      </c>
    </row>
    <row r="12" spans="1:31" x14ac:dyDescent="0.25">
      <c r="A12" s="63" t="s">
        <v>490</v>
      </c>
      <c r="B12" s="111">
        <v>1804</v>
      </c>
      <c r="C12" s="226">
        <v>532</v>
      </c>
      <c r="D12" s="226">
        <v>714</v>
      </c>
      <c r="E12" s="226">
        <v>1804</v>
      </c>
      <c r="F12" s="226">
        <v>1804</v>
      </c>
      <c r="G12" s="226">
        <v>318</v>
      </c>
      <c r="H12" s="226">
        <v>1493</v>
      </c>
      <c r="I12" s="226">
        <v>1804</v>
      </c>
      <c r="J12" s="226">
        <v>532</v>
      </c>
      <c r="K12" s="226">
        <v>714</v>
      </c>
      <c r="L12" s="226">
        <v>1247</v>
      </c>
      <c r="M12" s="226">
        <v>1247</v>
      </c>
      <c r="N12" s="226">
        <v>0</v>
      </c>
      <c r="O12" s="226">
        <v>1811</v>
      </c>
      <c r="P12" s="226">
        <v>1247</v>
      </c>
      <c r="Q12" s="226">
        <v>532</v>
      </c>
      <c r="R12" s="226">
        <v>714</v>
      </c>
      <c r="S12" s="226">
        <v>1247</v>
      </c>
      <c r="T12" s="226">
        <v>1247</v>
      </c>
      <c r="U12" s="226">
        <v>0</v>
      </c>
      <c r="V12" s="226">
        <v>1811</v>
      </c>
      <c r="W12" s="226">
        <v>1247</v>
      </c>
      <c r="X12" s="226">
        <v>532</v>
      </c>
      <c r="Y12" s="226">
        <v>714</v>
      </c>
      <c r="Z12" s="226">
        <v>1247</v>
      </c>
      <c r="AA12" s="226">
        <v>1247</v>
      </c>
      <c r="AB12" s="226">
        <v>0</v>
      </c>
      <c r="AC12" s="226">
        <v>1811</v>
      </c>
      <c r="AD12" s="226">
        <v>1247</v>
      </c>
      <c r="AE12" s="112">
        <v>532</v>
      </c>
    </row>
    <row r="13" spans="1:31" x14ac:dyDescent="0.25">
      <c r="A13" s="63" t="s">
        <v>491</v>
      </c>
      <c r="B13" s="111">
        <v>4022</v>
      </c>
      <c r="C13" s="226">
        <v>4807</v>
      </c>
      <c r="D13" s="226">
        <v>4389</v>
      </c>
      <c r="E13" s="226">
        <v>4118</v>
      </c>
      <c r="F13" s="226">
        <v>4118</v>
      </c>
      <c r="G13" s="226">
        <v>4460</v>
      </c>
      <c r="H13" s="226">
        <v>4966</v>
      </c>
      <c r="I13" s="226">
        <v>4300</v>
      </c>
      <c r="J13" s="226">
        <v>3496</v>
      </c>
      <c r="K13" s="226">
        <v>2986</v>
      </c>
      <c r="L13" s="226">
        <v>4454</v>
      </c>
      <c r="M13" s="226">
        <v>4090</v>
      </c>
      <c r="N13" s="226">
        <v>3572</v>
      </c>
      <c r="O13" s="226">
        <v>4883</v>
      </c>
      <c r="P13" s="226">
        <v>4454</v>
      </c>
      <c r="Q13" s="226">
        <v>3532</v>
      </c>
      <c r="R13" s="226">
        <v>2986</v>
      </c>
      <c r="S13" s="226">
        <v>4454</v>
      </c>
      <c r="T13" s="226">
        <v>4090</v>
      </c>
      <c r="U13" s="226">
        <v>3572</v>
      </c>
      <c r="V13" s="226">
        <v>4959</v>
      </c>
      <c r="W13" s="226">
        <v>4454</v>
      </c>
      <c r="X13" s="226">
        <v>3532</v>
      </c>
      <c r="Y13" s="226">
        <v>2986</v>
      </c>
      <c r="Z13" s="226">
        <v>4640</v>
      </c>
      <c r="AA13" s="226">
        <v>4090</v>
      </c>
      <c r="AB13" s="226">
        <v>3572</v>
      </c>
      <c r="AC13" s="226">
        <v>4959</v>
      </c>
      <c r="AD13" s="226">
        <v>4454</v>
      </c>
      <c r="AE13" s="112">
        <v>3532</v>
      </c>
    </row>
    <row r="14" spans="1:31" x14ac:dyDescent="0.25">
      <c r="A14" s="63" t="s">
        <v>492</v>
      </c>
      <c r="B14" s="111">
        <v>6739</v>
      </c>
      <c r="C14" s="226">
        <v>4948</v>
      </c>
      <c r="D14" s="226">
        <v>5147</v>
      </c>
      <c r="E14" s="226">
        <v>6515</v>
      </c>
      <c r="F14" s="226">
        <v>6291</v>
      </c>
      <c r="G14" s="226">
        <v>4434</v>
      </c>
      <c r="H14" s="226">
        <v>6305</v>
      </c>
      <c r="I14" s="226">
        <v>6291</v>
      </c>
      <c r="J14" s="226">
        <v>5057</v>
      </c>
      <c r="K14" s="226">
        <v>5669</v>
      </c>
      <c r="L14" s="226">
        <v>6298</v>
      </c>
      <c r="M14" s="226">
        <v>6150</v>
      </c>
      <c r="N14" s="226">
        <v>3501</v>
      </c>
      <c r="O14" s="226">
        <v>5995</v>
      </c>
      <c r="P14" s="226">
        <v>5968</v>
      </c>
      <c r="Q14" s="226">
        <v>4848</v>
      </c>
      <c r="R14" s="226">
        <v>5593</v>
      </c>
      <c r="S14" s="226">
        <v>5953</v>
      </c>
      <c r="T14" s="226">
        <v>5972</v>
      </c>
      <c r="U14" s="226">
        <v>3425</v>
      </c>
      <c r="V14" s="226">
        <v>5555</v>
      </c>
      <c r="W14" s="226">
        <v>5957</v>
      </c>
      <c r="X14" s="226">
        <v>4848</v>
      </c>
      <c r="Y14" s="226">
        <v>5407</v>
      </c>
      <c r="Z14" s="226">
        <v>5953</v>
      </c>
      <c r="AA14" s="226">
        <v>5953</v>
      </c>
      <c r="AB14" s="226">
        <v>3425</v>
      </c>
      <c r="AC14" s="226">
        <v>5555</v>
      </c>
      <c r="AD14" s="226">
        <v>5771</v>
      </c>
      <c r="AE14" s="112">
        <v>4848</v>
      </c>
    </row>
    <row r="15" spans="1:31" x14ac:dyDescent="0.25">
      <c r="A15" s="63" t="s">
        <v>493</v>
      </c>
      <c r="B15" s="111">
        <v>5849</v>
      </c>
      <c r="C15" s="226">
        <v>5607</v>
      </c>
      <c r="D15" s="226">
        <v>5812</v>
      </c>
      <c r="E15" s="226">
        <v>5962</v>
      </c>
      <c r="F15" s="226">
        <v>6253</v>
      </c>
      <c r="G15" s="226">
        <v>4781</v>
      </c>
      <c r="H15" s="226">
        <v>5334</v>
      </c>
      <c r="I15" s="226">
        <v>6039</v>
      </c>
      <c r="J15" s="226">
        <v>6398</v>
      </c>
      <c r="K15" s="226">
        <v>6291</v>
      </c>
      <c r="L15" s="226">
        <v>6707</v>
      </c>
      <c r="M15" s="226">
        <v>6785</v>
      </c>
      <c r="N15" s="226">
        <v>6098</v>
      </c>
      <c r="O15" s="226">
        <v>5861</v>
      </c>
      <c r="P15" s="226">
        <v>6427</v>
      </c>
      <c r="Q15" s="226">
        <v>6401</v>
      </c>
      <c r="R15" s="226">
        <v>6184</v>
      </c>
      <c r="S15" s="226">
        <v>6286</v>
      </c>
      <c r="T15" s="226">
        <v>6550</v>
      </c>
      <c r="U15" s="226">
        <v>6018</v>
      </c>
      <c r="V15" s="226">
        <v>5994</v>
      </c>
      <c r="W15" s="226">
        <v>6355</v>
      </c>
      <c r="X15" s="226">
        <v>6583</v>
      </c>
      <c r="Y15" s="226">
        <v>6366</v>
      </c>
      <c r="Z15" s="226">
        <v>6468</v>
      </c>
      <c r="AA15" s="226">
        <v>6732</v>
      </c>
      <c r="AB15" s="226">
        <v>6018</v>
      </c>
      <c r="AC15" s="226">
        <v>6168</v>
      </c>
      <c r="AD15" s="226">
        <v>6541</v>
      </c>
      <c r="AE15" s="112">
        <v>6715</v>
      </c>
    </row>
    <row r="16" spans="1:31" x14ac:dyDescent="0.25">
      <c r="A16" s="63" t="s">
        <v>494</v>
      </c>
      <c r="B16" s="111">
        <v>6145</v>
      </c>
      <c r="C16" s="226">
        <v>5244</v>
      </c>
      <c r="D16" s="226">
        <v>4654</v>
      </c>
      <c r="E16" s="226">
        <v>6055</v>
      </c>
      <c r="F16" s="226">
        <v>5900</v>
      </c>
      <c r="G16" s="226">
        <v>5014</v>
      </c>
      <c r="H16" s="226">
        <v>5629</v>
      </c>
      <c r="I16" s="226">
        <v>5752</v>
      </c>
      <c r="J16" s="226">
        <v>5537</v>
      </c>
      <c r="K16" s="226">
        <v>4431</v>
      </c>
      <c r="L16" s="226">
        <v>5207</v>
      </c>
      <c r="M16" s="226">
        <v>4988</v>
      </c>
      <c r="N16" s="226">
        <v>5638</v>
      </c>
      <c r="O16" s="226">
        <v>5635</v>
      </c>
      <c r="P16" s="226">
        <v>5309</v>
      </c>
      <c r="Q16" s="226">
        <v>5539</v>
      </c>
      <c r="R16" s="226">
        <v>4772</v>
      </c>
      <c r="S16" s="226">
        <v>5687</v>
      </c>
      <c r="T16" s="226">
        <v>5166</v>
      </c>
      <c r="U16" s="226">
        <v>5586</v>
      </c>
      <c r="V16" s="226">
        <v>5982</v>
      </c>
      <c r="W16" s="226">
        <v>5351</v>
      </c>
      <c r="X16" s="226">
        <v>5615</v>
      </c>
      <c r="Y16" s="226">
        <v>4977</v>
      </c>
      <c r="Z16" s="226">
        <v>5408</v>
      </c>
      <c r="AA16" s="226">
        <v>5166</v>
      </c>
      <c r="AB16" s="226">
        <v>5787</v>
      </c>
      <c r="AC16" s="226">
        <v>5341</v>
      </c>
      <c r="AD16" s="226">
        <v>5371</v>
      </c>
      <c r="AE16" s="112">
        <v>5382</v>
      </c>
    </row>
    <row r="17" spans="1:31" x14ac:dyDescent="0.25">
      <c r="A17" s="63" t="s">
        <v>495</v>
      </c>
      <c r="B17" s="111">
        <v>6503</v>
      </c>
      <c r="C17" s="226">
        <v>6270</v>
      </c>
      <c r="D17" s="226">
        <v>6852</v>
      </c>
      <c r="E17" s="226">
        <v>6128</v>
      </c>
      <c r="F17" s="226">
        <v>6897</v>
      </c>
      <c r="G17" s="226">
        <v>5365</v>
      </c>
      <c r="H17" s="226">
        <v>5885</v>
      </c>
      <c r="I17" s="226">
        <v>6616</v>
      </c>
      <c r="J17" s="226">
        <v>5375</v>
      </c>
      <c r="K17" s="226">
        <v>5933</v>
      </c>
      <c r="L17" s="226">
        <v>6079</v>
      </c>
      <c r="M17" s="226">
        <v>6581</v>
      </c>
      <c r="N17" s="226">
        <v>4203</v>
      </c>
      <c r="O17" s="226">
        <v>5586</v>
      </c>
      <c r="P17" s="226">
        <v>6366</v>
      </c>
      <c r="Q17" s="226">
        <v>5772</v>
      </c>
      <c r="R17" s="226">
        <v>6085</v>
      </c>
      <c r="S17" s="226">
        <v>6381</v>
      </c>
      <c r="T17" s="226">
        <v>6577</v>
      </c>
      <c r="U17" s="226">
        <v>4355</v>
      </c>
      <c r="V17" s="226">
        <v>5448</v>
      </c>
      <c r="W17" s="226">
        <v>6122</v>
      </c>
      <c r="X17" s="226">
        <v>5729</v>
      </c>
      <c r="Y17" s="226">
        <v>6085</v>
      </c>
      <c r="Z17" s="226">
        <v>6099</v>
      </c>
      <c r="AA17" s="226">
        <v>6620</v>
      </c>
      <c r="AB17" s="226">
        <v>4573</v>
      </c>
      <c r="AC17" s="226">
        <v>5448</v>
      </c>
      <c r="AD17" s="226">
        <v>5976</v>
      </c>
      <c r="AE17" s="112">
        <v>5729</v>
      </c>
    </row>
    <row r="18" spans="1:31" x14ac:dyDescent="0.25">
      <c r="A18" s="63" t="s">
        <v>496</v>
      </c>
      <c r="B18" s="111">
        <v>5064</v>
      </c>
      <c r="C18" s="226">
        <v>4684</v>
      </c>
      <c r="D18" s="226">
        <v>4654</v>
      </c>
      <c r="E18" s="226">
        <v>4717</v>
      </c>
      <c r="F18" s="226">
        <v>4935</v>
      </c>
      <c r="G18" s="226">
        <v>4155</v>
      </c>
      <c r="H18" s="226">
        <v>5736</v>
      </c>
      <c r="I18" s="226">
        <v>5064</v>
      </c>
      <c r="J18" s="226">
        <v>5132</v>
      </c>
      <c r="K18" s="226">
        <v>5360</v>
      </c>
      <c r="L18" s="226">
        <v>6540</v>
      </c>
      <c r="M18" s="226">
        <v>7062</v>
      </c>
      <c r="N18" s="226">
        <v>4927</v>
      </c>
      <c r="O18" s="226">
        <v>6071</v>
      </c>
      <c r="P18" s="226">
        <v>7471</v>
      </c>
      <c r="Q18" s="226">
        <v>5208</v>
      </c>
      <c r="R18" s="226">
        <v>5462</v>
      </c>
      <c r="S18" s="226">
        <v>6464</v>
      </c>
      <c r="T18" s="226">
        <v>7142</v>
      </c>
      <c r="U18" s="226">
        <v>5029</v>
      </c>
      <c r="V18" s="226">
        <v>5952</v>
      </c>
      <c r="W18" s="226">
        <v>7573</v>
      </c>
      <c r="X18" s="226">
        <v>5252</v>
      </c>
      <c r="Y18" s="226">
        <v>5462</v>
      </c>
      <c r="Z18" s="226">
        <v>6785</v>
      </c>
      <c r="AA18" s="226">
        <v>7129</v>
      </c>
      <c r="AB18" s="226">
        <v>5010</v>
      </c>
      <c r="AC18" s="226">
        <v>6299</v>
      </c>
      <c r="AD18" s="226">
        <v>7705</v>
      </c>
      <c r="AE18" s="112">
        <v>5252</v>
      </c>
    </row>
    <row r="19" spans="1:31" x14ac:dyDescent="0.25">
      <c r="A19" s="63" t="s">
        <v>497</v>
      </c>
      <c r="B19" s="111">
        <v>6180</v>
      </c>
      <c r="C19" s="226">
        <v>4363</v>
      </c>
      <c r="D19" s="226">
        <v>4586</v>
      </c>
      <c r="E19" s="226">
        <v>5486</v>
      </c>
      <c r="F19" s="226">
        <v>5353</v>
      </c>
      <c r="G19" s="226">
        <v>4185</v>
      </c>
      <c r="H19" s="226">
        <v>5707</v>
      </c>
      <c r="I19" s="226">
        <v>5999</v>
      </c>
      <c r="J19" s="226">
        <v>4450</v>
      </c>
      <c r="K19" s="226">
        <v>5530</v>
      </c>
      <c r="L19" s="226">
        <v>5726</v>
      </c>
      <c r="M19" s="226">
        <v>4699</v>
      </c>
      <c r="N19" s="226">
        <v>4090</v>
      </c>
      <c r="O19" s="226">
        <v>6345</v>
      </c>
      <c r="P19" s="226">
        <v>5147</v>
      </c>
      <c r="Q19" s="226">
        <v>5421</v>
      </c>
      <c r="R19" s="226">
        <v>5902</v>
      </c>
      <c r="S19" s="226">
        <v>5365</v>
      </c>
      <c r="T19" s="226">
        <v>4721</v>
      </c>
      <c r="U19" s="226">
        <v>4125</v>
      </c>
      <c r="V19" s="226">
        <v>6003</v>
      </c>
      <c r="W19" s="226">
        <v>4928</v>
      </c>
      <c r="X19" s="226">
        <v>5607</v>
      </c>
      <c r="Y19" s="226">
        <v>5902</v>
      </c>
      <c r="Z19" s="226">
        <v>4875</v>
      </c>
      <c r="AA19" s="226">
        <v>4721</v>
      </c>
      <c r="AB19" s="226">
        <v>4311</v>
      </c>
      <c r="AC19" s="226">
        <v>6147</v>
      </c>
      <c r="AD19" s="226">
        <v>5074</v>
      </c>
      <c r="AE19" s="112">
        <v>5607</v>
      </c>
    </row>
    <row r="20" spans="1:31" x14ac:dyDescent="0.25">
      <c r="A20" s="63" t="s">
        <v>498</v>
      </c>
      <c r="B20" s="111">
        <v>5899</v>
      </c>
      <c r="C20" s="226">
        <v>5897</v>
      </c>
      <c r="D20" s="226">
        <v>6008</v>
      </c>
      <c r="E20" s="226">
        <v>7176</v>
      </c>
      <c r="F20" s="226">
        <v>7275</v>
      </c>
      <c r="G20" s="226">
        <v>4117</v>
      </c>
      <c r="H20" s="226">
        <v>6576</v>
      </c>
      <c r="I20" s="226">
        <v>6241</v>
      </c>
      <c r="J20" s="226">
        <v>6441</v>
      </c>
      <c r="K20" s="226">
        <v>5796</v>
      </c>
      <c r="L20" s="226">
        <v>5860</v>
      </c>
      <c r="M20" s="226">
        <v>6615</v>
      </c>
      <c r="N20" s="226">
        <v>4525</v>
      </c>
      <c r="O20" s="226">
        <v>5319</v>
      </c>
      <c r="P20" s="226">
        <v>6527</v>
      </c>
      <c r="Q20" s="226">
        <v>5949</v>
      </c>
      <c r="R20" s="226">
        <v>5454</v>
      </c>
      <c r="S20" s="226">
        <v>6232</v>
      </c>
      <c r="T20" s="226">
        <v>6608</v>
      </c>
      <c r="U20" s="226">
        <v>4525</v>
      </c>
      <c r="V20" s="226">
        <v>5880</v>
      </c>
      <c r="W20" s="226">
        <v>7085</v>
      </c>
      <c r="X20" s="226">
        <v>5751</v>
      </c>
      <c r="Y20" s="226">
        <v>5454</v>
      </c>
      <c r="Z20" s="226">
        <v>6645</v>
      </c>
      <c r="AA20" s="226">
        <v>6801</v>
      </c>
      <c r="AB20" s="226">
        <v>4299</v>
      </c>
      <c r="AC20" s="226">
        <v>5691</v>
      </c>
      <c r="AD20" s="226">
        <v>6948</v>
      </c>
      <c r="AE20" s="112">
        <v>5748</v>
      </c>
    </row>
    <row r="21" spans="1:31" x14ac:dyDescent="0.25">
      <c r="A21" s="63" t="s">
        <v>499</v>
      </c>
      <c r="B21" s="111">
        <v>6301</v>
      </c>
      <c r="C21" s="226">
        <v>4300</v>
      </c>
      <c r="D21" s="226">
        <v>4246</v>
      </c>
      <c r="E21" s="226">
        <v>5643</v>
      </c>
      <c r="F21" s="226">
        <v>6209</v>
      </c>
      <c r="G21" s="226">
        <v>4933</v>
      </c>
      <c r="H21" s="226">
        <v>4761</v>
      </c>
      <c r="I21" s="226">
        <v>5965</v>
      </c>
      <c r="J21" s="226">
        <v>4484</v>
      </c>
      <c r="K21" s="226">
        <v>4076</v>
      </c>
      <c r="L21" s="226">
        <v>5388</v>
      </c>
      <c r="M21" s="226">
        <v>6038</v>
      </c>
      <c r="N21" s="226">
        <v>5506</v>
      </c>
      <c r="O21" s="226">
        <v>4946</v>
      </c>
      <c r="P21" s="226">
        <v>5804</v>
      </c>
      <c r="Q21" s="226">
        <v>4240</v>
      </c>
      <c r="R21" s="226">
        <v>4235</v>
      </c>
      <c r="S21" s="226">
        <v>6080</v>
      </c>
      <c r="T21" s="226">
        <v>6353</v>
      </c>
      <c r="U21" s="226">
        <v>5582</v>
      </c>
      <c r="V21" s="226">
        <v>5490</v>
      </c>
      <c r="W21" s="226">
        <v>5736</v>
      </c>
      <c r="X21" s="226">
        <v>4240</v>
      </c>
      <c r="Y21" s="226">
        <v>4254</v>
      </c>
      <c r="Z21" s="226">
        <v>6080</v>
      </c>
      <c r="AA21" s="226">
        <v>6148</v>
      </c>
      <c r="AB21" s="226">
        <v>5582</v>
      </c>
      <c r="AC21" s="226">
        <v>5490</v>
      </c>
      <c r="AD21" s="226">
        <v>5736</v>
      </c>
      <c r="AE21" s="112">
        <v>4221</v>
      </c>
    </row>
    <row r="22" spans="1:31" x14ac:dyDescent="0.25">
      <c r="A22" s="63" t="s">
        <v>500</v>
      </c>
      <c r="B22" s="111">
        <v>4548</v>
      </c>
      <c r="C22" s="226">
        <v>5276</v>
      </c>
      <c r="D22" s="226">
        <v>4925</v>
      </c>
      <c r="E22" s="226">
        <v>4654</v>
      </c>
      <c r="F22" s="226">
        <v>5243</v>
      </c>
      <c r="G22" s="226">
        <v>4004</v>
      </c>
      <c r="H22" s="226">
        <v>6177</v>
      </c>
      <c r="I22" s="226">
        <v>4900</v>
      </c>
      <c r="J22" s="226">
        <v>4874</v>
      </c>
      <c r="K22" s="226">
        <v>5066</v>
      </c>
      <c r="L22" s="226">
        <v>5974</v>
      </c>
      <c r="M22" s="226">
        <v>6628</v>
      </c>
      <c r="N22" s="226">
        <v>3875</v>
      </c>
      <c r="O22" s="226">
        <v>6266</v>
      </c>
      <c r="P22" s="226">
        <v>5648</v>
      </c>
      <c r="Q22" s="226">
        <v>4665</v>
      </c>
      <c r="R22" s="226">
        <v>5066</v>
      </c>
      <c r="S22" s="226">
        <v>6050</v>
      </c>
      <c r="T22" s="226">
        <v>6315</v>
      </c>
      <c r="U22" s="226">
        <v>3895</v>
      </c>
      <c r="V22" s="226">
        <v>6286</v>
      </c>
      <c r="W22" s="226">
        <v>6108</v>
      </c>
      <c r="X22" s="226">
        <v>4847</v>
      </c>
      <c r="Y22" s="226">
        <v>5248</v>
      </c>
      <c r="Z22" s="226">
        <v>6046</v>
      </c>
      <c r="AA22" s="226">
        <v>6525</v>
      </c>
      <c r="AB22" s="226">
        <v>4081</v>
      </c>
      <c r="AC22" s="226">
        <v>6472</v>
      </c>
      <c r="AD22" s="226">
        <v>5922</v>
      </c>
      <c r="AE22" s="112">
        <v>4847</v>
      </c>
    </row>
    <row r="23" spans="1:31" x14ac:dyDescent="0.25">
      <c r="A23" s="63" t="s">
        <v>501</v>
      </c>
      <c r="B23" s="111">
        <v>5960</v>
      </c>
      <c r="C23" s="226">
        <v>4965</v>
      </c>
      <c r="D23" s="226">
        <v>5556</v>
      </c>
      <c r="E23" s="226">
        <v>5856</v>
      </c>
      <c r="F23" s="226">
        <v>5622</v>
      </c>
      <c r="G23" s="226">
        <v>4102</v>
      </c>
      <c r="H23" s="226">
        <v>5114</v>
      </c>
      <c r="I23" s="226">
        <v>5991</v>
      </c>
      <c r="J23" s="226">
        <v>4399</v>
      </c>
      <c r="K23" s="226">
        <v>5246</v>
      </c>
      <c r="L23" s="226">
        <v>5341</v>
      </c>
      <c r="M23" s="226">
        <v>5291</v>
      </c>
      <c r="N23" s="226">
        <v>5817</v>
      </c>
      <c r="O23" s="226">
        <v>4649</v>
      </c>
      <c r="P23" s="226">
        <v>4908</v>
      </c>
      <c r="Q23" s="226">
        <v>4819</v>
      </c>
      <c r="R23" s="226">
        <v>5126</v>
      </c>
      <c r="S23" s="226">
        <v>5251</v>
      </c>
      <c r="T23" s="226">
        <v>5670</v>
      </c>
      <c r="U23" s="226">
        <v>5903</v>
      </c>
      <c r="V23" s="226">
        <v>4809</v>
      </c>
      <c r="W23" s="226">
        <v>5150</v>
      </c>
      <c r="X23" s="226">
        <v>4819</v>
      </c>
      <c r="Y23" s="226">
        <v>4940</v>
      </c>
      <c r="Z23" s="226">
        <v>5197</v>
      </c>
      <c r="AA23" s="226">
        <v>5731</v>
      </c>
      <c r="AB23" s="226">
        <v>5817</v>
      </c>
      <c r="AC23" s="226">
        <v>4323</v>
      </c>
      <c r="AD23" s="226">
        <v>5162</v>
      </c>
      <c r="AE23" s="112">
        <v>4777</v>
      </c>
    </row>
    <row r="24" spans="1:31" x14ac:dyDescent="0.25">
      <c r="A24" s="63" t="s">
        <v>502</v>
      </c>
      <c r="B24" s="111">
        <v>6197</v>
      </c>
      <c r="C24" s="226">
        <v>5281</v>
      </c>
      <c r="D24" s="226">
        <v>5598</v>
      </c>
      <c r="E24" s="226">
        <v>6214</v>
      </c>
      <c r="F24" s="226">
        <v>6348</v>
      </c>
      <c r="G24" s="226">
        <v>5646</v>
      </c>
      <c r="H24" s="226">
        <v>5224</v>
      </c>
      <c r="I24" s="226">
        <v>6534</v>
      </c>
      <c r="J24" s="226">
        <v>6637</v>
      </c>
      <c r="K24" s="226">
        <v>5742</v>
      </c>
      <c r="L24" s="226">
        <v>6442</v>
      </c>
      <c r="M24" s="226">
        <v>5814</v>
      </c>
      <c r="N24" s="226">
        <v>5032</v>
      </c>
      <c r="O24" s="226">
        <v>6321</v>
      </c>
      <c r="P24" s="226">
        <v>6046</v>
      </c>
      <c r="Q24" s="226">
        <v>5865</v>
      </c>
      <c r="R24" s="226">
        <v>5656</v>
      </c>
      <c r="S24" s="226">
        <v>6082</v>
      </c>
      <c r="T24" s="226">
        <v>5207</v>
      </c>
      <c r="U24" s="226">
        <v>4695</v>
      </c>
      <c r="V24" s="226">
        <v>5605</v>
      </c>
      <c r="W24" s="226">
        <v>5537</v>
      </c>
      <c r="X24" s="226">
        <v>5865</v>
      </c>
      <c r="Y24" s="226">
        <v>5656</v>
      </c>
      <c r="Z24" s="226">
        <v>6008</v>
      </c>
      <c r="AA24" s="226">
        <v>5207</v>
      </c>
      <c r="AB24" s="226">
        <v>4695</v>
      </c>
      <c r="AC24" s="226">
        <v>6397</v>
      </c>
      <c r="AD24" s="226">
        <v>5363</v>
      </c>
      <c r="AE24" s="112">
        <v>5865</v>
      </c>
    </row>
    <row r="25" spans="1:31" x14ac:dyDescent="0.25">
      <c r="A25" s="63" t="s">
        <v>503</v>
      </c>
      <c r="B25" s="111">
        <v>6322</v>
      </c>
      <c r="C25" s="226">
        <v>5685</v>
      </c>
      <c r="D25" s="226">
        <v>6308</v>
      </c>
      <c r="E25" s="226">
        <v>5786</v>
      </c>
      <c r="F25" s="226">
        <v>5642</v>
      </c>
      <c r="G25" s="226">
        <v>5698</v>
      </c>
      <c r="H25" s="226">
        <v>5757</v>
      </c>
      <c r="I25" s="226">
        <v>5588</v>
      </c>
      <c r="J25" s="226">
        <v>5127</v>
      </c>
      <c r="K25" s="226">
        <v>5607</v>
      </c>
      <c r="L25" s="226">
        <v>4953</v>
      </c>
      <c r="M25" s="226">
        <v>4957</v>
      </c>
      <c r="N25" s="226">
        <v>3334</v>
      </c>
      <c r="O25" s="226">
        <v>5551</v>
      </c>
      <c r="P25" s="226">
        <v>5479</v>
      </c>
      <c r="Q25" s="226">
        <v>5440</v>
      </c>
      <c r="R25" s="226">
        <v>5641</v>
      </c>
      <c r="S25" s="226">
        <v>5400</v>
      </c>
      <c r="T25" s="226">
        <v>5272</v>
      </c>
      <c r="U25" s="226">
        <v>3122</v>
      </c>
      <c r="V25" s="226">
        <v>6305</v>
      </c>
      <c r="W25" s="226">
        <v>5434</v>
      </c>
      <c r="X25" s="226">
        <v>5456</v>
      </c>
      <c r="Y25" s="226">
        <v>5554</v>
      </c>
      <c r="Z25" s="226">
        <v>5646</v>
      </c>
      <c r="AA25" s="226">
        <v>5246</v>
      </c>
      <c r="AB25" s="226">
        <v>3122</v>
      </c>
      <c r="AC25" s="226">
        <v>5957</v>
      </c>
      <c r="AD25" s="226">
        <v>5302</v>
      </c>
      <c r="AE25" s="112">
        <v>5282</v>
      </c>
    </row>
    <row r="26" spans="1:31" x14ac:dyDescent="0.25">
      <c r="A26" s="63" t="s">
        <v>504</v>
      </c>
      <c r="B26" s="111">
        <v>5770</v>
      </c>
      <c r="C26" s="226">
        <v>5110</v>
      </c>
      <c r="D26" s="226">
        <v>5133</v>
      </c>
      <c r="E26" s="226">
        <v>6124</v>
      </c>
      <c r="F26" s="226">
        <v>6078</v>
      </c>
      <c r="G26" s="226">
        <v>4584</v>
      </c>
      <c r="H26" s="226">
        <v>6690</v>
      </c>
      <c r="I26" s="226">
        <v>6138</v>
      </c>
      <c r="J26" s="226">
        <v>4033</v>
      </c>
      <c r="K26" s="226">
        <v>4478</v>
      </c>
      <c r="L26" s="226">
        <v>5793</v>
      </c>
      <c r="M26" s="226">
        <v>6505</v>
      </c>
      <c r="N26" s="226">
        <v>4248</v>
      </c>
      <c r="O26" s="226">
        <v>5855</v>
      </c>
      <c r="P26" s="226">
        <v>5757</v>
      </c>
      <c r="Q26" s="226">
        <v>4766</v>
      </c>
      <c r="R26" s="226">
        <v>4466</v>
      </c>
      <c r="S26" s="226">
        <v>5796</v>
      </c>
      <c r="T26" s="226">
        <v>6319</v>
      </c>
      <c r="U26" s="226">
        <v>4248</v>
      </c>
      <c r="V26" s="226">
        <v>5918</v>
      </c>
      <c r="W26" s="226">
        <v>6143</v>
      </c>
      <c r="X26" s="226">
        <v>4766</v>
      </c>
      <c r="Y26" s="226">
        <v>4652</v>
      </c>
      <c r="Z26" s="226">
        <v>5803</v>
      </c>
      <c r="AA26" s="226">
        <v>6342</v>
      </c>
      <c r="AB26" s="226">
        <v>4248</v>
      </c>
      <c r="AC26" s="226">
        <v>5960</v>
      </c>
      <c r="AD26" s="226">
        <v>6185</v>
      </c>
      <c r="AE26" s="112">
        <v>4940</v>
      </c>
    </row>
    <row r="27" spans="1:31" x14ac:dyDescent="0.25">
      <c r="A27" s="63" t="s">
        <v>505</v>
      </c>
      <c r="B27" s="111">
        <v>6351</v>
      </c>
      <c r="C27" s="226">
        <v>5344</v>
      </c>
      <c r="D27" s="226">
        <v>5731</v>
      </c>
      <c r="E27" s="226">
        <v>6205</v>
      </c>
      <c r="F27" s="226">
        <v>6230</v>
      </c>
      <c r="G27" s="226">
        <v>4864</v>
      </c>
      <c r="H27" s="226">
        <v>6558</v>
      </c>
      <c r="I27" s="226">
        <v>5891</v>
      </c>
      <c r="J27" s="226">
        <v>5227</v>
      </c>
      <c r="K27" s="226">
        <v>5924</v>
      </c>
      <c r="L27" s="226">
        <v>7121</v>
      </c>
      <c r="M27" s="226">
        <v>6878</v>
      </c>
      <c r="N27" s="226">
        <v>6116</v>
      </c>
      <c r="O27" s="226">
        <v>5921</v>
      </c>
      <c r="P27" s="226">
        <v>7334</v>
      </c>
      <c r="Q27" s="226">
        <v>4480</v>
      </c>
      <c r="R27" s="226">
        <v>5670</v>
      </c>
      <c r="S27" s="226">
        <v>7277</v>
      </c>
      <c r="T27" s="226">
        <v>6824</v>
      </c>
      <c r="U27" s="226">
        <v>6222</v>
      </c>
      <c r="V27" s="226">
        <v>6221</v>
      </c>
      <c r="W27" s="226">
        <v>6933</v>
      </c>
      <c r="X27" s="226">
        <v>4658</v>
      </c>
      <c r="Y27" s="226">
        <v>5871</v>
      </c>
      <c r="Z27" s="226">
        <v>7675</v>
      </c>
      <c r="AA27" s="226">
        <v>6828</v>
      </c>
      <c r="AB27" s="226">
        <v>6770</v>
      </c>
      <c r="AC27" s="226">
        <v>6762</v>
      </c>
      <c r="AD27" s="226">
        <v>7455</v>
      </c>
      <c r="AE27" s="112">
        <v>5021</v>
      </c>
    </row>
    <row r="28" spans="1:31" x14ac:dyDescent="0.25">
      <c r="A28" s="63" t="s">
        <v>506</v>
      </c>
      <c r="B28" s="111">
        <v>6810</v>
      </c>
      <c r="C28" s="226">
        <v>5614</v>
      </c>
      <c r="D28" s="226">
        <v>5514</v>
      </c>
      <c r="E28" s="226">
        <v>7326</v>
      </c>
      <c r="F28" s="226">
        <v>7304</v>
      </c>
      <c r="G28" s="226">
        <v>4614</v>
      </c>
      <c r="H28" s="226">
        <v>6651</v>
      </c>
      <c r="I28" s="226">
        <v>7424</v>
      </c>
      <c r="J28" s="226">
        <v>5256</v>
      </c>
      <c r="K28" s="226">
        <v>5913</v>
      </c>
      <c r="L28" s="226">
        <v>6333</v>
      </c>
      <c r="M28" s="226">
        <v>6891</v>
      </c>
      <c r="N28" s="226">
        <v>4063</v>
      </c>
      <c r="O28" s="226">
        <v>6925</v>
      </c>
      <c r="P28" s="226">
        <v>6603</v>
      </c>
      <c r="Q28" s="226">
        <v>5137</v>
      </c>
      <c r="R28" s="226">
        <v>6095</v>
      </c>
      <c r="S28" s="226">
        <v>6173</v>
      </c>
      <c r="T28" s="226">
        <v>7079</v>
      </c>
      <c r="U28" s="226">
        <v>4333</v>
      </c>
      <c r="V28" s="226">
        <v>6978</v>
      </c>
      <c r="W28" s="226">
        <v>6725</v>
      </c>
      <c r="X28" s="226">
        <v>4978</v>
      </c>
      <c r="Y28" s="226">
        <v>5927</v>
      </c>
      <c r="Z28" s="226">
        <v>5761</v>
      </c>
      <c r="AA28" s="226">
        <v>6901</v>
      </c>
      <c r="AB28" s="226">
        <v>3925</v>
      </c>
      <c r="AC28" s="226">
        <v>6941</v>
      </c>
      <c r="AD28" s="226">
        <v>6547</v>
      </c>
      <c r="AE28" s="112">
        <v>4978</v>
      </c>
    </row>
    <row r="29" spans="1:31" ht="15.75" thickBot="1" x14ac:dyDescent="0.3">
      <c r="A29" s="84" t="s">
        <v>507</v>
      </c>
      <c r="B29" s="113">
        <v>7238</v>
      </c>
      <c r="C29" s="114">
        <v>4378</v>
      </c>
      <c r="D29" s="114">
        <v>3214</v>
      </c>
      <c r="E29" s="114">
        <v>7148</v>
      </c>
      <c r="F29" s="114">
        <v>6966</v>
      </c>
      <c r="G29" s="114">
        <v>4802</v>
      </c>
      <c r="H29" s="114">
        <v>7372</v>
      </c>
      <c r="I29" s="114">
        <v>6710</v>
      </c>
      <c r="J29" s="114">
        <v>4259</v>
      </c>
      <c r="K29" s="114">
        <v>2614</v>
      </c>
      <c r="L29" s="114">
        <v>6619</v>
      </c>
      <c r="M29" s="114">
        <v>6903</v>
      </c>
      <c r="N29" s="114">
        <v>2919</v>
      </c>
      <c r="O29" s="114">
        <v>7610</v>
      </c>
      <c r="P29" s="114">
        <v>6828</v>
      </c>
      <c r="Q29" s="114">
        <v>3907</v>
      </c>
      <c r="R29" s="114">
        <v>2564</v>
      </c>
      <c r="S29" s="114">
        <v>6277</v>
      </c>
      <c r="T29" s="114">
        <v>6892</v>
      </c>
      <c r="U29" s="114">
        <v>2919</v>
      </c>
      <c r="V29" s="114">
        <v>6851</v>
      </c>
      <c r="W29" s="114">
        <v>6683</v>
      </c>
      <c r="X29" s="114">
        <v>4089</v>
      </c>
      <c r="Y29" s="114">
        <v>2570</v>
      </c>
      <c r="Z29" s="114">
        <v>6463</v>
      </c>
      <c r="AA29" s="114">
        <v>6862</v>
      </c>
      <c r="AB29" s="114">
        <v>2919</v>
      </c>
      <c r="AC29" s="114">
        <v>6821</v>
      </c>
      <c r="AD29" s="114">
        <v>6653</v>
      </c>
      <c r="AE29" s="115">
        <v>4089</v>
      </c>
    </row>
    <row r="30" spans="1:31" ht="15.75" thickBot="1" x14ac:dyDescent="0.3">
      <c r="A30" s="120" t="s">
        <v>467</v>
      </c>
      <c r="B30" s="117">
        <f>SUM(B6:B29)</f>
        <v>103702</v>
      </c>
      <c r="C30" s="118">
        <f t="shared" ref="C30:AE30" si="0">SUM(C6:C29)</f>
        <v>90133</v>
      </c>
      <c r="D30" s="118">
        <f t="shared" si="0"/>
        <v>90008</v>
      </c>
      <c r="E30" s="118">
        <f t="shared" si="0"/>
        <v>104035</v>
      </c>
      <c r="F30" s="118">
        <f t="shared" si="0"/>
        <v>106486</v>
      </c>
      <c r="G30" s="118">
        <f t="shared" si="0"/>
        <v>82244</v>
      </c>
      <c r="H30" s="118">
        <f t="shared" si="0"/>
        <v>103723</v>
      </c>
      <c r="I30" s="118">
        <f t="shared" si="0"/>
        <v>106513</v>
      </c>
      <c r="J30" s="118">
        <f t="shared" si="0"/>
        <v>88728</v>
      </c>
      <c r="K30" s="118">
        <f t="shared" si="0"/>
        <v>88158</v>
      </c>
      <c r="L30" s="118">
        <f t="shared" si="0"/>
        <v>103236</v>
      </c>
      <c r="M30" s="118">
        <f t="shared" si="0"/>
        <v>106440</v>
      </c>
      <c r="N30" s="118">
        <f t="shared" si="0"/>
        <v>78977</v>
      </c>
      <c r="O30" s="118">
        <f t="shared" si="0"/>
        <v>102441</v>
      </c>
      <c r="P30" s="118">
        <f t="shared" si="0"/>
        <v>106404</v>
      </c>
      <c r="Q30" s="118">
        <f t="shared" si="0"/>
        <v>88237</v>
      </c>
      <c r="R30" s="118">
        <f t="shared" si="0"/>
        <v>89055</v>
      </c>
      <c r="S30" s="118">
        <f t="shared" si="0"/>
        <v>103565</v>
      </c>
      <c r="T30" s="118">
        <f t="shared" si="0"/>
        <v>106322</v>
      </c>
      <c r="U30" s="118">
        <f t="shared" si="0"/>
        <v>79067</v>
      </c>
      <c r="V30" s="118">
        <f t="shared" si="0"/>
        <v>102779</v>
      </c>
      <c r="W30" s="118">
        <f t="shared" si="0"/>
        <v>106832</v>
      </c>
      <c r="X30" s="118">
        <f t="shared" si="0"/>
        <v>89069</v>
      </c>
      <c r="Y30" s="118">
        <f t="shared" si="0"/>
        <v>89409</v>
      </c>
      <c r="Z30" s="118">
        <f t="shared" si="0"/>
        <v>103909</v>
      </c>
      <c r="AA30" s="118">
        <f t="shared" si="0"/>
        <v>106611</v>
      </c>
      <c r="AB30" s="118">
        <f t="shared" si="0"/>
        <v>79667</v>
      </c>
      <c r="AC30" s="118">
        <f t="shared" si="0"/>
        <v>103274</v>
      </c>
      <c r="AD30" s="118">
        <f t="shared" si="0"/>
        <v>106723</v>
      </c>
      <c r="AE30" s="119">
        <f t="shared" si="0"/>
        <v>89267</v>
      </c>
    </row>
    <row r="31" spans="1:31" ht="15.75" thickBot="1" x14ac:dyDescent="0.3"/>
    <row r="32" spans="1:31" ht="15.75" thickBot="1" x14ac:dyDescent="0.3">
      <c r="A32" s="73" t="s">
        <v>529</v>
      </c>
      <c r="B32" s="72" t="s">
        <v>545</v>
      </c>
      <c r="C32" s="72" t="s">
        <v>546</v>
      </c>
      <c r="D32" s="72" t="s">
        <v>547</v>
      </c>
      <c r="E32" s="72" t="s">
        <v>548</v>
      </c>
      <c r="F32" s="72" t="s">
        <v>549</v>
      </c>
      <c r="G32" s="72" t="s">
        <v>550</v>
      </c>
      <c r="H32" s="72" t="s">
        <v>551</v>
      </c>
      <c r="I32" s="72" t="s">
        <v>552</v>
      </c>
      <c r="J32" s="72" t="s">
        <v>553</v>
      </c>
      <c r="K32" s="72" t="s">
        <v>554</v>
      </c>
      <c r="L32" s="72" t="s">
        <v>555</v>
      </c>
      <c r="M32" s="72" t="s">
        <v>556</v>
      </c>
      <c r="N32" s="72" t="s">
        <v>557</v>
      </c>
      <c r="O32" s="72" t="s">
        <v>558</v>
      </c>
      <c r="P32" s="72" t="s">
        <v>559</v>
      </c>
      <c r="Q32" s="72" t="s">
        <v>560</v>
      </c>
      <c r="R32" s="72" t="s">
        <v>561</v>
      </c>
      <c r="S32" s="72" t="s">
        <v>562</v>
      </c>
      <c r="T32" s="72" t="s">
        <v>563</v>
      </c>
      <c r="U32" s="72" t="s">
        <v>564</v>
      </c>
      <c r="V32" s="72" t="s">
        <v>565</v>
      </c>
      <c r="W32" s="72" t="s">
        <v>566</v>
      </c>
      <c r="X32" s="72" t="s">
        <v>567</v>
      </c>
      <c r="Y32" s="72" t="s">
        <v>568</v>
      </c>
      <c r="Z32" s="72" t="s">
        <v>569</v>
      </c>
      <c r="AA32" s="72" t="s">
        <v>570</v>
      </c>
      <c r="AB32" s="72" t="s">
        <v>571</v>
      </c>
      <c r="AC32" s="72" t="s">
        <v>572</v>
      </c>
      <c r="AD32" s="74" t="s">
        <v>573</v>
      </c>
      <c r="AE32" s="42" t="s">
        <v>574</v>
      </c>
    </row>
    <row r="33" spans="1:31" x14ac:dyDescent="0.25">
      <c r="A33" s="64" t="s">
        <v>533</v>
      </c>
      <c r="B33" s="108" t="s">
        <v>534</v>
      </c>
      <c r="C33" s="79" t="s">
        <v>534</v>
      </c>
      <c r="D33" s="79" t="s">
        <v>534</v>
      </c>
      <c r="E33" s="79" t="s">
        <v>534</v>
      </c>
      <c r="F33" s="79" t="s">
        <v>534</v>
      </c>
      <c r="G33" s="79" t="s">
        <v>534</v>
      </c>
      <c r="H33" s="79" t="s">
        <v>534</v>
      </c>
      <c r="I33" s="79" t="s">
        <v>534</v>
      </c>
      <c r="J33" s="79" t="s">
        <v>534</v>
      </c>
      <c r="K33" s="79" t="s">
        <v>534</v>
      </c>
      <c r="L33" s="79" t="s">
        <v>534</v>
      </c>
      <c r="M33" s="79" t="s">
        <v>534</v>
      </c>
      <c r="N33" s="79" t="s">
        <v>534</v>
      </c>
      <c r="O33" s="79" t="s">
        <v>534</v>
      </c>
      <c r="P33" s="79" t="s">
        <v>534</v>
      </c>
      <c r="Q33" s="79" t="s">
        <v>534</v>
      </c>
      <c r="R33" s="79" t="s">
        <v>534</v>
      </c>
      <c r="S33" s="79" t="s">
        <v>534</v>
      </c>
      <c r="T33" s="79" t="s">
        <v>534</v>
      </c>
      <c r="U33" s="79" t="s">
        <v>534</v>
      </c>
      <c r="V33" s="79" t="s">
        <v>534</v>
      </c>
      <c r="W33" s="79" t="s">
        <v>534</v>
      </c>
      <c r="X33" s="79" t="s">
        <v>534</v>
      </c>
      <c r="Y33" s="79" t="s">
        <v>534</v>
      </c>
      <c r="Z33" s="79" t="s">
        <v>534</v>
      </c>
      <c r="AA33" s="79" t="s">
        <v>534</v>
      </c>
      <c r="AB33" s="79" t="s">
        <v>534</v>
      </c>
      <c r="AC33" s="79" t="s">
        <v>534</v>
      </c>
      <c r="AD33" s="79" t="s">
        <v>534</v>
      </c>
      <c r="AE33" s="80" t="s">
        <v>534</v>
      </c>
    </row>
    <row r="34" spans="1:31" x14ac:dyDescent="0.25">
      <c r="A34" s="64" t="s">
        <v>484</v>
      </c>
      <c r="B34" s="63">
        <v>0</v>
      </c>
      <c r="C34" s="225">
        <v>905</v>
      </c>
      <c r="D34" s="225">
        <v>548</v>
      </c>
      <c r="E34" s="225">
        <v>567</v>
      </c>
      <c r="F34" s="225">
        <v>1099</v>
      </c>
      <c r="G34" s="225">
        <v>1099</v>
      </c>
      <c r="H34" s="225">
        <v>905</v>
      </c>
      <c r="I34" s="225">
        <v>1767</v>
      </c>
      <c r="J34" s="225">
        <v>905</v>
      </c>
      <c r="K34" s="225">
        <v>373</v>
      </c>
      <c r="L34" s="225">
        <v>373</v>
      </c>
      <c r="M34" s="225">
        <v>567</v>
      </c>
      <c r="N34" s="225">
        <v>567</v>
      </c>
      <c r="O34" s="225">
        <v>194</v>
      </c>
      <c r="P34" s="225">
        <v>1449</v>
      </c>
      <c r="Q34" s="225">
        <v>749</v>
      </c>
      <c r="R34" s="225">
        <v>373</v>
      </c>
      <c r="S34" s="225">
        <v>373</v>
      </c>
      <c r="T34" s="225">
        <v>567</v>
      </c>
      <c r="U34" s="225">
        <v>567</v>
      </c>
      <c r="V34" s="225">
        <v>194</v>
      </c>
      <c r="W34" s="225">
        <v>1449</v>
      </c>
      <c r="X34" s="225">
        <v>749</v>
      </c>
      <c r="Y34" s="225">
        <v>373</v>
      </c>
      <c r="Z34" s="225">
        <v>373</v>
      </c>
      <c r="AA34" s="225">
        <v>567</v>
      </c>
      <c r="AB34" s="225">
        <v>567</v>
      </c>
      <c r="AC34" s="225">
        <v>194</v>
      </c>
      <c r="AD34" s="225">
        <v>1449</v>
      </c>
      <c r="AE34" s="64">
        <v>749</v>
      </c>
    </row>
    <row r="35" spans="1:31" x14ac:dyDescent="0.25">
      <c r="A35" s="64" t="s">
        <v>485</v>
      </c>
      <c r="B35" s="63">
        <v>0</v>
      </c>
      <c r="C35" s="225">
        <v>0</v>
      </c>
      <c r="D35" s="225">
        <v>0</v>
      </c>
      <c r="E35" s="225">
        <v>0</v>
      </c>
      <c r="F35" s="225">
        <v>182</v>
      </c>
      <c r="G35" s="225">
        <v>0</v>
      </c>
      <c r="H35" s="225">
        <v>0</v>
      </c>
      <c r="I35" s="225">
        <v>357</v>
      </c>
      <c r="J35" s="225">
        <v>0</v>
      </c>
      <c r="K35" s="225">
        <v>0</v>
      </c>
      <c r="L35" s="225">
        <v>0</v>
      </c>
      <c r="M35" s="225">
        <v>0</v>
      </c>
      <c r="N35" s="225">
        <v>0</v>
      </c>
      <c r="O35" s="225">
        <v>0</v>
      </c>
      <c r="P35" s="225">
        <v>0</v>
      </c>
      <c r="Q35" s="225">
        <v>0</v>
      </c>
      <c r="R35" s="225">
        <v>0</v>
      </c>
      <c r="S35" s="225">
        <v>0</v>
      </c>
      <c r="T35" s="225">
        <v>0</v>
      </c>
      <c r="U35" s="225">
        <v>0</v>
      </c>
      <c r="V35" s="225">
        <v>0</v>
      </c>
      <c r="W35" s="225">
        <v>0</v>
      </c>
      <c r="X35" s="225">
        <v>0</v>
      </c>
      <c r="Y35" s="225">
        <v>0</v>
      </c>
      <c r="Z35" s="225">
        <v>0</v>
      </c>
      <c r="AA35" s="225">
        <v>0</v>
      </c>
      <c r="AB35" s="225">
        <v>0</v>
      </c>
      <c r="AC35" s="225">
        <v>0</v>
      </c>
      <c r="AD35" s="225">
        <v>0</v>
      </c>
      <c r="AE35" s="64">
        <v>0</v>
      </c>
    </row>
    <row r="36" spans="1:31" x14ac:dyDescent="0.25">
      <c r="A36" s="64" t="s">
        <v>486</v>
      </c>
      <c r="B36" s="63">
        <v>0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182</v>
      </c>
      <c r="N36" s="225">
        <v>0</v>
      </c>
      <c r="O36" s="225">
        <v>0</v>
      </c>
      <c r="P36" s="225">
        <v>182</v>
      </c>
      <c r="Q36" s="225">
        <v>0</v>
      </c>
      <c r="R36" s="225">
        <v>0</v>
      </c>
      <c r="S36" s="225">
        <v>0</v>
      </c>
      <c r="T36" s="225">
        <v>182</v>
      </c>
      <c r="U36" s="225">
        <v>0</v>
      </c>
      <c r="V36" s="225">
        <v>0</v>
      </c>
      <c r="W36" s="225">
        <v>182</v>
      </c>
      <c r="X36" s="225">
        <v>0</v>
      </c>
      <c r="Y36" s="225">
        <v>0</v>
      </c>
      <c r="Z36" s="225">
        <v>0</v>
      </c>
      <c r="AA36" s="225">
        <v>182</v>
      </c>
      <c r="AB36" s="225">
        <v>0</v>
      </c>
      <c r="AC36" s="225">
        <v>0</v>
      </c>
      <c r="AD36" s="225">
        <v>182</v>
      </c>
      <c r="AE36" s="64">
        <v>0</v>
      </c>
    </row>
    <row r="37" spans="1:31" x14ac:dyDescent="0.25">
      <c r="A37" s="64" t="s">
        <v>487</v>
      </c>
      <c r="B37" s="63">
        <v>0</v>
      </c>
      <c r="C37" s="225">
        <v>0</v>
      </c>
      <c r="D37" s="225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64">
        <v>0</v>
      </c>
    </row>
    <row r="38" spans="1:31" x14ac:dyDescent="0.25">
      <c r="A38" s="64" t="s">
        <v>488</v>
      </c>
      <c r="B38" s="63">
        <v>0</v>
      </c>
      <c r="C38" s="225">
        <v>0</v>
      </c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Y38" s="225">
        <v>0</v>
      </c>
      <c r="Z38" s="225">
        <v>0</v>
      </c>
      <c r="AA38" s="225">
        <v>0</v>
      </c>
      <c r="AB38" s="225">
        <v>0</v>
      </c>
      <c r="AC38" s="225">
        <v>0</v>
      </c>
      <c r="AD38" s="225">
        <v>0</v>
      </c>
      <c r="AE38" s="64">
        <v>0</v>
      </c>
    </row>
    <row r="39" spans="1:31" x14ac:dyDescent="0.25">
      <c r="A39" s="64" t="s">
        <v>489</v>
      </c>
      <c r="B39" s="63">
        <v>0</v>
      </c>
      <c r="C39" s="225">
        <v>0</v>
      </c>
      <c r="D39" s="225">
        <v>0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0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0</v>
      </c>
      <c r="X39" s="225">
        <v>0</v>
      </c>
      <c r="Y39" s="225">
        <v>0</v>
      </c>
      <c r="Z39" s="225">
        <v>0</v>
      </c>
      <c r="AA39" s="225">
        <v>0</v>
      </c>
      <c r="AB39" s="225">
        <v>0</v>
      </c>
      <c r="AC39" s="225">
        <v>0</v>
      </c>
      <c r="AD39" s="225">
        <v>0</v>
      </c>
      <c r="AE39" s="64">
        <v>0</v>
      </c>
    </row>
    <row r="40" spans="1:31" x14ac:dyDescent="0.25">
      <c r="A40" s="64" t="s">
        <v>490</v>
      </c>
      <c r="B40" s="63">
        <v>1804</v>
      </c>
      <c r="C40" s="225">
        <v>532</v>
      </c>
      <c r="D40" s="225">
        <v>714</v>
      </c>
      <c r="E40" s="225">
        <v>1804</v>
      </c>
      <c r="F40" s="225">
        <v>1804</v>
      </c>
      <c r="G40" s="225">
        <v>318</v>
      </c>
      <c r="H40" s="225">
        <v>1493</v>
      </c>
      <c r="I40" s="225">
        <v>1804</v>
      </c>
      <c r="J40" s="225">
        <v>532</v>
      </c>
      <c r="K40" s="225">
        <v>714</v>
      </c>
      <c r="L40" s="225">
        <v>1247</v>
      </c>
      <c r="M40" s="225">
        <v>1247</v>
      </c>
      <c r="N40" s="225">
        <v>0</v>
      </c>
      <c r="O40" s="225">
        <v>1811</v>
      </c>
      <c r="P40" s="225">
        <v>1247</v>
      </c>
      <c r="Q40" s="225">
        <v>532</v>
      </c>
      <c r="R40" s="225">
        <v>714</v>
      </c>
      <c r="S40" s="225">
        <v>1247</v>
      </c>
      <c r="T40" s="225">
        <v>1247</v>
      </c>
      <c r="U40" s="225">
        <v>0</v>
      </c>
      <c r="V40" s="225">
        <v>1811</v>
      </c>
      <c r="W40" s="225">
        <v>1247</v>
      </c>
      <c r="X40" s="225">
        <v>532</v>
      </c>
      <c r="Y40" s="225">
        <v>714</v>
      </c>
      <c r="Z40" s="225">
        <v>1247</v>
      </c>
      <c r="AA40" s="225">
        <v>1247</v>
      </c>
      <c r="AB40" s="225">
        <v>0</v>
      </c>
      <c r="AC40" s="225">
        <v>1811</v>
      </c>
      <c r="AD40" s="225">
        <v>1247</v>
      </c>
      <c r="AE40" s="64">
        <v>532</v>
      </c>
    </row>
    <row r="41" spans="1:31" x14ac:dyDescent="0.25">
      <c r="A41" s="64" t="s">
        <v>491</v>
      </c>
      <c r="B41" s="63">
        <v>3836</v>
      </c>
      <c r="C41" s="225">
        <v>4289</v>
      </c>
      <c r="D41" s="225">
        <v>3925</v>
      </c>
      <c r="E41" s="225">
        <v>3654</v>
      </c>
      <c r="F41" s="225">
        <v>3654</v>
      </c>
      <c r="G41" s="225">
        <v>3996</v>
      </c>
      <c r="H41" s="225">
        <v>4322</v>
      </c>
      <c r="I41" s="225">
        <v>3836</v>
      </c>
      <c r="J41" s="225">
        <v>3032</v>
      </c>
      <c r="K41" s="225">
        <v>2336</v>
      </c>
      <c r="L41" s="225">
        <v>3804</v>
      </c>
      <c r="M41" s="225">
        <v>3440</v>
      </c>
      <c r="N41" s="225">
        <v>2868</v>
      </c>
      <c r="O41" s="225">
        <v>4179</v>
      </c>
      <c r="P41" s="225">
        <v>3804</v>
      </c>
      <c r="Q41" s="225">
        <v>2882</v>
      </c>
      <c r="R41" s="225">
        <v>2336</v>
      </c>
      <c r="S41" s="225">
        <v>3804</v>
      </c>
      <c r="T41" s="225">
        <v>3440</v>
      </c>
      <c r="U41" s="225">
        <v>2868</v>
      </c>
      <c r="V41" s="225">
        <v>4179</v>
      </c>
      <c r="W41" s="225">
        <v>3804</v>
      </c>
      <c r="X41" s="225">
        <v>2882</v>
      </c>
      <c r="Y41" s="225">
        <v>2336</v>
      </c>
      <c r="Z41" s="225">
        <v>3804</v>
      </c>
      <c r="AA41" s="225">
        <v>3440</v>
      </c>
      <c r="AB41" s="225">
        <v>2868</v>
      </c>
      <c r="AC41" s="225">
        <v>4179</v>
      </c>
      <c r="AD41" s="225">
        <v>3804</v>
      </c>
      <c r="AE41" s="64">
        <v>2882</v>
      </c>
    </row>
    <row r="42" spans="1:31" x14ac:dyDescent="0.25">
      <c r="A42" s="64" t="s">
        <v>492</v>
      </c>
      <c r="B42" s="63">
        <v>5447</v>
      </c>
      <c r="C42" s="225">
        <v>4211</v>
      </c>
      <c r="D42" s="225">
        <v>4211</v>
      </c>
      <c r="E42" s="225">
        <v>5261</v>
      </c>
      <c r="F42" s="225">
        <v>5261</v>
      </c>
      <c r="G42" s="225">
        <v>3658</v>
      </c>
      <c r="H42" s="225">
        <v>5032</v>
      </c>
      <c r="I42" s="225">
        <v>5261</v>
      </c>
      <c r="J42" s="225">
        <v>4280</v>
      </c>
      <c r="K42" s="225">
        <v>4733</v>
      </c>
      <c r="L42" s="225">
        <v>5044</v>
      </c>
      <c r="M42" s="225">
        <v>5044</v>
      </c>
      <c r="N42" s="225">
        <v>2911</v>
      </c>
      <c r="O42" s="225">
        <v>4908</v>
      </c>
      <c r="P42" s="225">
        <v>4862</v>
      </c>
      <c r="Q42" s="225">
        <v>4187</v>
      </c>
      <c r="R42" s="225">
        <v>4733</v>
      </c>
      <c r="S42" s="225">
        <v>4858</v>
      </c>
      <c r="T42" s="225">
        <v>5044</v>
      </c>
      <c r="U42" s="225">
        <v>2911</v>
      </c>
      <c r="V42" s="225">
        <v>4722</v>
      </c>
      <c r="W42" s="225">
        <v>4862</v>
      </c>
      <c r="X42" s="225">
        <v>4187</v>
      </c>
      <c r="Y42" s="225">
        <v>4733</v>
      </c>
      <c r="Z42" s="225">
        <v>4858</v>
      </c>
      <c r="AA42" s="225">
        <v>5044</v>
      </c>
      <c r="AB42" s="225">
        <v>2911</v>
      </c>
      <c r="AC42" s="225">
        <v>4722</v>
      </c>
      <c r="AD42" s="225">
        <v>4862</v>
      </c>
      <c r="AE42" s="64">
        <v>4187</v>
      </c>
    </row>
    <row r="43" spans="1:31" x14ac:dyDescent="0.25">
      <c r="A43" s="64" t="s">
        <v>493</v>
      </c>
      <c r="B43" s="63">
        <v>3731</v>
      </c>
      <c r="C43" s="225">
        <v>4296</v>
      </c>
      <c r="D43" s="225">
        <v>4075</v>
      </c>
      <c r="E43" s="225">
        <v>4268</v>
      </c>
      <c r="F43" s="225">
        <v>3930</v>
      </c>
      <c r="G43" s="225">
        <v>3184</v>
      </c>
      <c r="H43" s="225">
        <v>3640</v>
      </c>
      <c r="I43" s="225">
        <v>3921</v>
      </c>
      <c r="J43" s="225">
        <v>5033</v>
      </c>
      <c r="K43" s="225">
        <v>4876</v>
      </c>
      <c r="L43" s="225">
        <v>5439</v>
      </c>
      <c r="M43" s="225">
        <v>5279</v>
      </c>
      <c r="N43" s="225">
        <v>4927</v>
      </c>
      <c r="O43" s="225">
        <v>4407</v>
      </c>
      <c r="P43" s="225">
        <v>5088</v>
      </c>
      <c r="Q43" s="225">
        <v>5429</v>
      </c>
      <c r="R43" s="225">
        <v>5058</v>
      </c>
      <c r="S43" s="225">
        <v>5253</v>
      </c>
      <c r="T43" s="225">
        <v>5279</v>
      </c>
      <c r="U43" s="225">
        <v>5109</v>
      </c>
      <c r="V43" s="225">
        <v>4403</v>
      </c>
      <c r="W43" s="225">
        <v>5270</v>
      </c>
      <c r="X43" s="225">
        <v>5611</v>
      </c>
      <c r="Y43" s="225">
        <v>5240</v>
      </c>
      <c r="Z43" s="225">
        <v>5435</v>
      </c>
      <c r="AA43" s="225">
        <v>5461</v>
      </c>
      <c r="AB43" s="225">
        <v>5109</v>
      </c>
      <c r="AC43" s="225">
        <v>4403</v>
      </c>
      <c r="AD43" s="225">
        <v>5270</v>
      </c>
      <c r="AE43" s="64">
        <v>5611</v>
      </c>
    </row>
    <row r="44" spans="1:31" x14ac:dyDescent="0.25">
      <c r="A44" s="64" t="s">
        <v>494</v>
      </c>
      <c r="B44" s="63">
        <v>4412</v>
      </c>
      <c r="C44" s="225">
        <v>3204</v>
      </c>
      <c r="D44" s="225">
        <v>3041</v>
      </c>
      <c r="E44" s="225">
        <v>4232</v>
      </c>
      <c r="F44" s="225">
        <v>4094</v>
      </c>
      <c r="G44" s="225">
        <v>2838</v>
      </c>
      <c r="H44" s="225">
        <v>3869</v>
      </c>
      <c r="I44" s="225">
        <v>3730</v>
      </c>
      <c r="J44" s="225">
        <v>3523</v>
      </c>
      <c r="K44" s="225">
        <v>3357</v>
      </c>
      <c r="L44" s="225">
        <v>3547</v>
      </c>
      <c r="M44" s="225">
        <v>3387</v>
      </c>
      <c r="N44" s="225">
        <v>4110</v>
      </c>
      <c r="O44" s="225">
        <v>3611</v>
      </c>
      <c r="P44" s="225">
        <v>3387</v>
      </c>
      <c r="Q44" s="225">
        <v>4122</v>
      </c>
      <c r="R44" s="225">
        <v>3539</v>
      </c>
      <c r="S44" s="225">
        <v>3703</v>
      </c>
      <c r="T44" s="225">
        <v>3387</v>
      </c>
      <c r="U44" s="225">
        <v>4110</v>
      </c>
      <c r="V44" s="225">
        <v>3611</v>
      </c>
      <c r="W44" s="225">
        <v>3212</v>
      </c>
      <c r="X44" s="225">
        <v>4122</v>
      </c>
      <c r="Y44" s="225">
        <v>3539</v>
      </c>
      <c r="Z44" s="225">
        <v>3372</v>
      </c>
      <c r="AA44" s="225">
        <v>3387</v>
      </c>
      <c r="AB44" s="225">
        <v>4110</v>
      </c>
      <c r="AC44" s="225">
        <v>3269</v>
      </c>
      <c r="AD44" s="225">
        <v>3387</v>
      </c>
      <c r="AE44" s="64">
        <v>4122</v>
      </c>
    </row>
    <row r="45" spans="1:31" x14ac:dyDescent="0.25">
      <c r="A45" s="64" t="s">
        <v>495</v>
      </c>
      <c r="B45" s="63">
        <v>4464</v>
      </c>
      <c r="C45" s="225">
        <v>4365</v>
      </c>
      <c r="D45" s="225">
        <v>4719</v>
      </c>
      <c r="E45" s="225">
        <v>3983</v>
      </c>
      <c r="F45" s="225">
        <v>4607</v>
      </c>
      <c r="G45" s="225">
        <v>4146</v>
      </c>
      <c r="H45" s="225">
        <v>4269</v>
      </c>
      <c r="I45" s="225">
        <v>4620</v>
      </c>
      <c r="J45" s="225">
        <v>3808</v>
      </c>
      <c r="K45" s="225">
        <v>3776</v>
      </c>
      <c r="L45" s="225">
        <v>3633</v>
      </c>
      <c r="M45" s="225">
        <v>3995</v>
      </c>
      <c r="N45" s="225">
        <v>2524</v>
      </c>
      <c r="O45" s="225">
        <v>3686</v>
      </c>
      <c r="P45" s="225">
        <v>3954</v>
      </c>
      <c r="Q45" s="225">
        <v>3594</v>
      </c>
      <c r="R45" s="225">
        <v>3776</v>
      </c>
      <c r="S45" s="225">
        <v>3969</v>
      </c>
      <c r="T45" s="225">
        <v>3839</v>
      </c>
      <c r="U45" s="225">
        <v>2524</v>
      </c>
      <c r="V45" s="225">
        <v>3866</v>
      </c>
      <c r="W45" s="225">
        <v>3798</v>
      </c>
      <c r="X45" s="225">
        <v>3594</v>
      </c>
      <c r="Y45" s="225">
        <v>3776</v>
      </c>
      <c r="Z45" s="225">
        <v>3969</v>
      </c>
      <c r="AA45" s="225">
        <v>3839</v>
      </c>
      <c r="AB45" s="225">
        <v>2699</v>
      </c>
      <c r="AC45" s="225">
        <v>3866</v>
      </c>
      <c r="AD45" s="225">
        <v>3798</v>
      </c>
      <c r="AE45" s="64">
        <v>3594</v>
      </c>
    </row>
    <row r="46" spans="1:31" x14ac:dyDescent="0.25">
      <c r="A46" s="64" t="s">
        <v>496</v>
      </c>
      <c r="B46" s="63">
        <v>3458</v>
      </c>
      <c r="C46" s="225">
        <v>3301</v>
      </c>
      <c r="D46" s="225">
        <v>3331</v>
      </c>
      <c r="E46" s="225">
        <v>3406</v>
      </c>
      <c r="F46" s="225">
        <v>3094</v>
      </c>
      <c r="G46" s="225">
        <v>2788</v>
      </c>
      <c r="H46" s="225">
        <v>4281</v>
      </c>
      <c r="I46" s="225">
        <v>3458</v>
      </c>
      <c r="J46" s="225">
        <v>3749</v>
      </c>
      <c r="K46" s="225">
        <v>4217</v>
      </c>
      <c r="L46" s="225">
        <v>4991</v>
      </c>
      <c r="M46" s="225">
        <v>5127</v>
      </c>
      <c r="N46" s="225">
        <v>3510</v>
      </c>
      <c r="O46" s="225">
        <v>4106</v>
      </c>
      <c r="P46" s="225">
        <v>5355</v>
      </c>
      <c r="Q46" s="225">
        <v>3963</v>
      </c>
      <c r="R46" s="225">
        <v>4217</v>
      </c>
      <c r="S46" s="225">
        <v>4991</v>
      </c>
      <c r="T46" s="225">
        <v>5283</v>
      </c>
      <c r="U46" s="225">
        <v>3510</v>
      </c>
      <c r="V46" s="225">
        <v>4076</v>
      </c>
      <c r="W46" s="225">
        <v>5355</v>
      </c>
      <c r="X46" s="225">
        <v>3963</v>
      </c>
      <c r="Y46" s="225">
        <v>4217</v>
      </c>
      <c r="Z46" s="225">
        <v>5147</v>
      </c>
      <c r="AA46" s="225">
        <v>5283</v>
      </c>
      <c r="AB46" s="225">
        <v>3510</v>
      </c>
      <c r="AC46" s="225">
        <v>4232</v>
      </c>
      <c r="AD46" s="225">
        <v>5355</v>
      </c>
      <c r="AE46" s="64">
        <v>3963</v>
      </c>
    </row>
    <row r="47" spans="1:31" x14ac:dyDescent="0.25">
      <c r="A47" s="64" t="s">
        <v>497</v>
      </c>
      <c r="B47" s="63">
        <v>4433</v>
      </c>
      <c r="C47" s="225">
        <v>3003</v>
      </c>
      <c r="D47" s="225">
        <v>2821</v>
      </c>
      <c r="E47" s="225">
        <v>4398</v>
      </c>
      <c r="F47" s="225">
        <v>4251</v>
      </c>
      <c r="G47" s="225">
        <v>3121</v>
      </c>
      <c r="H47" s="225">
        <v>4087</v>
      </c>
      <c r="I47" s="225">
        <v>4403</v>
      </c>
      <c r="J47" s="225">
        <v>3268</v>
      </c>
      <c r="K47" s="225">
        <v>3721</v>
      </c>
      <c r="L47" s="225">
        <v>3603</v>
      </c>
      <c r="M47" s="225">
        <v>3214</v>
      </c>
      <c r="N47" s="225">
        <v>2840</v>
      </c>
      <c r="O47" s="225">
        <v>3934</v>
      </c>
      <c r="P47" s="225">
        <v>3400</v>
      </c>
      <c r="Q47" s="225">
        <v>3585</v>
      </c>
      <c r="R47" s="225">
        <v>3721</v>
      </c>
      <c r="S47" s="225">
        <v>3261</v>
      </c>
      <c r="T47" s="225">
        <v>3058</v>
      </c>
      <c r="U47" s="225">
        <v>2875</v>
      </c>
      <c r="V47" s="225">
        <v>3778</v>
      </c>
      <c r="W47" s="225">
        <v>3214</v>
      </c>
      <c r="X47" s="225">
        <v>3585</v>
      </c>
      <c r="Y47" s="225">
        <v>3721</v>
      </c>
      <c r="Z47" s="225">
        <v>3231</v>
      </c>
      <c r="AA47" s="225">
        <v>3058</v>
      </c>
      <c r="AB47" s="225">
        <v>2875</v>
      </c>
      <c r="AC47" s="225">
        <v>3748</v>
      </c>
      <c r="AD47" s="225">
        <v>3214</v>
      </c>
      <c r="AE47" s="64">
        <v>3585</v>
      </c>
    </row>
    <row r="48" spans="1:31" x14ac:dyDescent="0.25">
      <c r="A48" s="64" t="s">
        <v>498</v>
      </c>
      <c r="B48" s="63">
        <v>4607</v>
      </c>
      <c r="C48" s="225">
        <v>4128</v>
      </c>
      <c r="D48" s="225">
        <v>4137</v>
      </c>
      <c r="E48" s="225">
        <v>4841</v>
      </c>
      <c r="F48" s="225">
        <v>5317</v>
      </c>
      <c r="G48" s="225">
        <v>2494</v>
      </c>
      <c r="H48" s="225">
        <v>4726</v>
      </c>
      <c r="I48" s="225">
        <v>4949</v>
      </c>
      <c r="J48" s="225">
        <v>4483</v>
      </c>
      <c r="K48" s="225">
        <v>4115</v>
      </c>
      <c r="L48" s="225">
        <v>4460</v>
      </c>
      <c r="M48" s="225">
        <v>4988</v>
      </c>
      <c r="N48" s="225">
        <v>3088</v>
      </c>
      <c r="O48" s="225">
        <v>4027</v>
      </c>
      <c r="P48" s="225">
        <v>5144</v>
      </c>
      <c r="Q48" s="225">
        <v>4106</v>
      </c>
      <c r="R48" s="225">
        <v>4115</v>
      </c>
      <c r="S48" s="225">
        <v>4802</v>
      </c>
      <c r="T48" s="225">
        <v>4951</v>
      </c>
      <c r="U48" s="225">
        <v>3088</v>
      </c>
      <c r="V48" s="225">
        <v>4213</v>
      </c>
      <c r="W48" s="225">
        <v>5330</v>
      </c>
      <c r="X48" s="225">
        <v>4106</v>
      </c>
      <c r="Y48" s="225">
        <v>4115</v>
      </c>
      <c r="Z48" s="225">
        <v>4802</v>
      </c>
      <c r="AA48" s="225">
        <v>4958</v>
      </c>
      <c r="AB48" s="225">
        <v>3048</v>
      </c>
      <c r="AC48" s="225">
        <v>4213</v>
      </c>
      <c r="AD48" s="225">
        <v>5300</v>
      </c>
      <c r="AE48" s="64">
        <v>4106</v>
      </c>
    </row>
    <row r="49" spans="1:31" x14ac:dyDescent="0.25">
      <c r="A49" s="64" t="s">
        <v>499</v>
      </c>
      <c r="B49" s="63">
        <v>5116</v>
      </c>
      <c r="C49" s="225">
        <v>3239</v>
      </c>
      <c r="D49" s="225">
        <v>3239</v>
      </c>
      <c r="E49" s="225">
        <v>4210</v>
      </c>
      <c r="F49" s="225">
        <v>4962</v>
      </c>
      <c r="G49" s="225">
        <v>3234</v>
      </c>
      <c r="H49" s="225">
        <v>3328</v>
      </c>
      <c r="I49" s="225">
        <v>4780</v>
      </c>
      <c r="J49" s="225">
        <v>3051</v>
      </c>
      <c r="K49" s="225">
        <v>3069</v>
      </c>
      <c r="L49" s="225">
        <v>4381</v>
      </c>
      <c r="M49" s="225">
        <v>4801</v>
      </c>
      <c r="N49" s="225">
        <v>3893</v>
      </c>
      <c r="O49" s="225">
        <v>3479</v>
      </c>
      <c r="P49" s="225">
        <v>4619</v>
      </c>
      <c r="Q49" s="225">
        <v>3233</v>
      </c>
      <c r="R49" s="225">
        <v>3069</v>
      </c>
      <c r="S49" s="225">
        <v>4933</v>
      </c>
      <c r="T49" s="225">
        <v>4771</v>
      </c>
      <c r="U49" s="225">
        <v>3893</v>
      </c>
      <c r="V49" s="225">
        <v>4031</v>
      </c>
      <c r="W49" s="225">
        <v>4589</v>
      </c>
      <c r="X49" s="225">
        <v>3233</v>
      </c>
      <c r="Y49" s="225">
        <v>3069</v>
      </c>
      <c r="Z49" s="225">
        <v>4933</v>
      </c>
      <c r="AA49" s="225">
        <v>4771</v>
      </c>
      <c r="AB49" s="225">
        <v>3893</v>
      </c>
      <c r="AC49" s="225">
        <v>4031</v>
      </c>
      <c r="AD49" s="225">
        <v>4589</v>
      </c>
      <c r="AE49" s="64">
        <v>3233</v>
      </c>
    </row>
    <row r="50" spans="1:31" x14ac:dyDescent="0.25">
      <c r="A50" s="64" t="s">
        <v>500</v>
      </c>
      <c r="B50" s="63">
        <v>3434</v>
      </c>
      <c r="C50" s="225">
        <v>4261</v>
      </c>
      <c r="D50" s="225">
        <v>4269</v>
      </c>
      <c r="E50" s="225">
        <v>3758</v>
      </c>
      <c r="F50" s="225">
        <v>3394</v>
      </c>
      <c r="G50" s="225">
        <v>3399</v>
      </c>
      <c r="H50" s="225">
        <v>4740</v>
      </c>
      <c r="I50" s="225">
        <v>3786</v>
      </c>
      <c r="J50" s="225">
        <v>4045</v>
      </c>
      <c r="K50" s="225">
        <v>4088</v>
      </c>
      <c r="L50" s="225">
        <v>4580</v>
      </c>
      <c r="M50" s="225">
        <v>4732</v>
      </c>
      <c r="N50" s="225">
        <v>3070</v>
      </c>
      <c r="O50" s="225">
        <v>4615</v>
      </c>
      <c r="P50" s="225">
        <v>4576</v>
      </c>
      <c r="Q50" s="225">
        <v>3902</v>
      </c>
      <c r="R50" s="225">
        <v>4088</v>
      </c>
      <c r="S50" s="225">
        <v>4394</v>
      </c>
      <c r="T50" s="225">
        <v>4576</v>
      </c>
      <c r="U50" s="225">
        <v>3252</v>
      </c>
      <c r="V50" s="225">
        <v>4923</v>
      </c>
      <c r="W50" s="225">
        <v>4758</v>
      </c>
      <c r="X50" s="225">
        <v>4084</v>
      </c>
      <c r="Y50" s="225">
        <v>4270</v>
      </c>
      <c r="Z50" s="225">
        <v>4576</v>
      </c>
      <c r="AA50" s="225">
        <v>4758</v>
      </c>
      <c r="AB50" s="225">
        <v>3252</v>
      </c>
      <c r="AC50" s="225">
        <v>5109</v>
      </c>
      <c r="AD50" s="225">
        <v>4758</v>
      </c>
      <c r="AE50" s="64">
        <v>4084</v>
      </c>
    </row>
    <row r="51" spans="1:31" x14ac:dyDescent="0.25">
      <c r="A51" s="64" t="s">
        <v>501</v>
      </c>
      <c r="B51" s="63">
        <v>4286</v>
      </c>
      <c r="C51" s="225">
        <v>3730</v>
      </c>
      <c r="D51" s="225">
        <v>4257</v>
      </c>
      <c r="E51" s="225">
        <v>4833</v>
      </c>
      <c r="F51" s="225">
        <v>4313</v>
      </c>
      <c r="G51" s="225">
        <v>3367</v>
      </c>
      <c r="H51" s="225">
        <v>3780</v>
      </c>
      <c r="I51" s="225">
        <v>4304</v>
      </c>
      <c r="J51" s="225">
        <v>3353</v>
      </c>
      <c r="K51" s="225">
        <v>3487</v>
      </c>
      <c r="L51" s="225">
        <v>4462</v>
      </c>
      <c r="M51" s="225">
        <v>3788</v>
      </c>
      <c r="N51" s="225">
        <v>4480</v>
      </c>
      <c r="O51" s="225">
        <v>3221</v>
      </c>
      <c r="P51" s="225">
        <v>3779</v>
      </c>
      <c r="Q51" s="225">
        <v>3496</v>
      </c>
      <c r="R51" s="225">
        <v>3673</v>
      </c>
      <c r="S51" s="225">
        <v>4126</v>
      </c>
      <c r="T51" s="225">
        <v>4100</v>
      </c>
      <c r="U51" s="225">
        <v>4480</v>
      </c>
      <c r="V51" s="225">
        <v>3041</v>
      </c>
      <c r="W51" s="225">
        <v>3935</v>
      </c>
      <c r="X51" s="225">
        <v>3496</v>
      </c>
      <c r="Y51" s="225">
        <v>3487</v>
      </c>
      <c r="Z51" s="225">
        <v>3970</v>
      </c>
      <c r="AA51" s="225">
        <v>4100</v>
      </c>
      <c r="AB51" s="225">
        <v>4480</v>
      </c>
      <c r="AC51" s="225">
        <v>2729</v>
      </c>
      <c r="AD51" s="225">
        <v>3935</v>
      </c>
      <c r="AE51" s="64">
        <v>3496</v>
      </c>
    </row>
    <row r="52" spans="1:31" x14ac:dyDescent="0.25">
      <c r="A52" s="64" t="s">
        <v>502</v>
      </c>
      <c r="B52" s="63">
        <v>4059</v>
      </c>
      <c r="C52" s="225">
        <v>3529</v>
      </c>
      <c r="D52" s="225">
        <v>3711</v>
      </c>
      <c r="E52" s="225">
        <v>4221</v>
      </c>
      <c r="F52" s="225">
        <v>4377</v>
      </c>
      <c r="G52" s="225">
        <v>3147</v>
      </c>
      <c r="H52" s="225">
        <v>3196</v>
      </c>
      <c r="I52" s="225">
        <v>4377</v>
      </c>
      <c r="J52" s="225">
        <v>4434</v>
      </c>
      <c r="K52" s="225">
        <v>4416</v>
      </c>
      <c r="L52" s="225">
        <v>4033</v>
      </c>
      <c r="M52" s="225">
        <v>3851</v>
      </c>
      <c r="N52" s="225">
        <v>3363</v>
      </c>
      <c r="O52" s="225">
        <v>4435</v>
      </c>
      <c r="P52" s="225">
        <v>3851</v>
      </c>
      <c r="Q52" s="225">
        <v>4622</v>
      </c>
      <c r="R52" s="225">
        <v>4416</v>
      </c>
      <c r="S52" s="225">
        <v>4189</v>
      </c>
      <c r="T52" s="225">
        <v>3695</v>
      </c>
      <c r="U52" s="225">
        <v>3363</v>
      </c>
      <c r="V52" s="225">
        <v>4279</v>
      </c>
      <c r="W52" s="225">
        <v>3851</v>
      </c>
      <c r="X52" s="225">
        <v>4622</v>
      </c>
      <c r="Y52" s="225">
        <v>4416</v>
      </c>
      <c r="Z52" s="225">
        <v>4345</v>
      </c>
      <c r="AA52" s="225">
        <v>3695</v>
      </c>
      <c r="AB52" s="225">
        <v>3363</v>
      </c>
      <c r="AC52" s="225">
        <v>4591</v>
      </c>
      <c r="AD52" s="225">
        <v>3851</v>
      </c>
      <c r="AE52" s="64">
        <v>4622</v>
      </c>
    </row>
    <row r="53" spans="1:31" x14ac:dyDescent="0.25">
      <c r="A53" s="64" t="s">
        <v>503</v>
      </c>
      <c r="B53" s="63">
        <v>4776</v>
      </c>
      <c r="C53" s="225">
        <v>4336</v>
      </c>
      <c r="D53" s="225">
        <v>4700</v>
      </c>
      <c r="E53" s="225">
        <v>4240</v>
      </c>
      <c r="F53" s="225">
        <v>4088</v>
      </c>
      <c r="G53" s="225">
        <v>4468</v>
      </c>
      <c r="H53" s="225">
        <v>4326</v>
      </c>
      <c r="I53" s="225">
        <v>4084</v>
      </c>
      <c r="J53" s="225">
        <v>3778</v>
      </c>
      <c r="K53" s="225">
        <v>4278</v>
      </c>
      <c r="L53" s="225">
        <v>3360</v>
      </c>
      <c r="M53" s="225">
        <v>3542</v>
      </c>
      <c r="N53" s="225">
        <v>2451</v>
      </c>
      <c r="O53" s="225">
        <v>3887</v>
      </c>
      <c r="P53" s="225">
        <v>3698</v>
      </c>
      <c r="Q53" s="225">
        <v>4096</v>
      </c>
      <c r="R53" s="225">
        <v>4278</v>
      </c>
      <c r="S53" s="225">
        <v>3516</v>
      </c>
      <c r="T53" s="225">
        <v>3698</v>
      </c>
      <c r="U53" s="225">
        <v>2451</v>
      </c>
      <c r="V53" s="225">
        <v>4043</v>
      </c>
      <c r="W53" s="225">
        <v>3698</v>
      </c>
      <c r="X53" s="225">
        <v>4096</v>
      </c>
      <c r="Y53" s="225">
        <v>4278</v>
      </c>
      <c r="Z53" s="225">
        <v>3516</v>
      </c>
      <c r="AA53" s="225">
        <v>3698</v>
      </c>
      <c r="AB53" s="225">
        <v>2451</v>
      </c>
      <c r="AC53" s="225">
        <v>4043</v>
      </c>
      <c r="AD53" s="225">
        <v>3698</v>
      </c>
      <c r="AE53" s="64">
        <v>4096</v>
      </c>
    </row>
    <row r="54" spans="1:31" x14ac:dyDescent="0.25">
      <c r="A54" s="64" t="s">
        <v>504</v>
      </c>
      <c r="B54" s="63">
        <v>4369</v>
      </c>
      <c r="C54" s="225">
        <v>3920</v>
      </c>
      <c r="D54" s="225">
        <v>4102</v>
      </c>
      <c r="E54" s="225">
        <v>4555</v>
      </c>
      <c r="F54" s="225">
        <v>4737</v>
      </c>
      <c r="G54" s="225">
        <v>3083</v>
      </c>
      <c r="H54" s="225">
        <v>5182</v>
      </c>
      <c r="I54" s="225">
        <v>4737</v>
      </c>
      <c r="J54" s="225">
        <v>2843</v>
      </c>
      <c r="K54" s="225">
        <v>3211</v>
      </c>
      <c r="L54" s="225">
        <v>3944</v>
      </c>
      <c r="M54" s="225">
        <v>4468</v>
      </c>
      <c r="N54" s="225">
        <v>2751</v>
      </c>
      <c r="O54" s="225">
        <v>4341</v>
      </c>
      <c r="P54" s="225">
        <v>4126</v>
      </c>
      <c r="Q54" s="225">
        <v>2843</v>
      </c>
      <c r="R54" s="225">
        <v>3025</v>
      </c>
      <c r="S54" s="225">
        <v>3947</v>
      </c>
      <c r="T54" s="225">
        <v>4282</v>
      </c>
      <c r="U54" s="225">
        <v>2751</v>
      </c>
      <c r="V54" s="225">
        <v>4341</v>
      </c>
      <c r="W54" s="225">
        <v>4282</v>
      </c>
      <c r="X54" s="225">
        <v>2843</v>
      </c>
      <c r="Y54" s="225">
        <v>3211</v>
      </c>
      <c r="Z54" s="225">
        <v>3944</v>
      </c>
      <c r="AA54" s="225">
        <v>4282</v>
      </c>
      <c r="AB54" s="225">
        <v>2751</v>
      </c>
      <c r="AC54" s="225">
        <v>4341</v>
      </c>
      <c r="AD54" s="225">
        <v>4282</v>
      </c>
      <c r="AE54" s="64">
        <v>2843</v>
      </c>
    </row>
    <row r="55" spans="1:31" x14ac:dyDescent="0.25">
      <c r="A55" s="64" t="s">
        <v>505</v>
      </c>
      <c r="B55" s="63">
        <v>3629</v>
      </c>
      <c r="C55" s="225">
        <v>3409</v>
      </c>
      <c r="D55" s="225">
        <v>3237</v>
      </c>
      <c r="E55" s="225">
        <v>3497</v>
      </c>
      <c r="F55" s="225">
        <v>3861</v>
      </c>
      <c r="G55" s="225">
        <v>2763</v>
      </c>
      <c r="H55" s="225">
        <v>4115</v>
      </c>
      <c r="I55" s="225">
        <v>3306</v>
      </c>
      <c r="J55" s="225">
        <v>3434</v>
      </c>
      <c r="K55" s="225">
        <v>3866</v>
      </c>
      <c r="L55" s="225">
        <v>5143</v>
      </c>
      <c r="M55" s="225">
        <v>4935</v>
      </c>
      <c r="N55" s="225">
        <v>4387</v>
      </c>
      <c r="O55" s="225">
        <v>4090</v>
      </c>
      <c r="P55" s="225">
        <v>4753</v>
      </c>
      <c r="Q55" s="225">
        <v>3252</v>
      </c>
      <c r="R55" s="225">
        <v>3866</v>
      </c>
      <c r="S55" s="225">
        <v>5299</v>
      </c>
      <c r="T55" s="225">
        <v>4935</v>
      </c>
      <c r="U55" s="225">
        <v>4569</v>
      </c>
      <c r="V55" s="225">
        <v>4428</v>
      </c>
      <c r="W55" s="225">
        <v>4779</v>
      </c>
      <c r="X55" s="225">
        <v>3252</v>
      </c>
      <c r="Y55" s="225">
        <v>4048</v>
      </c>
      <c r="Z55" s="225">
        <v>5299</v>
      </c>
      <c r="AA55" s="225">
        <v>5117</v>
      </c>
      <c r="AB55" s="225">
        <v>4569</v>
      </c>
      <c r="AC55" s="225">
        <v>4428</v>
      </c>
      <c r="AD55" s="225">
        <v>4779</v>
      </c>
      <c r="AE55" s="64">
        <v>3252</v>
      </c>
    </row>
    <row r="56" spans="1:31" x14ac:dyDescent="0.25">
      <c r="A56" s="64" t="s">
        <v>506</v>
      </c>
      <c r="B56" s="63">
        <v>4348</v>
      </c>
      <c r="C56" s="225">
        <v>3757</v>
      </c>
      <c r="D56" s="225">
        <v>3814</v>
      </c>
      <c r="E56" s="225">
        <v>4450</v>
      </c>
      <c r="F56" s="225">
        <v>4424</v>
      </c>
      <c r="G56" s="225">
        <v>2856</v>
      </c>
      <c r="H56" s="225">
        <v>3697</v>
      </c>
      <c r="I56" s="225">
        <v>4962</v>
      </c>
      <c r="J56" s="225">
        <v>3487</v>
      </c>
      <c r="K56" s="225">
        <v>3523</v>
      </c>
      <c r="L56" s="225">
        <v>3785</v>
      </c>
      <c r="M56" s="225">
        <v>3963</v>
      </c>
      <c r="N56" s="225">
        <v>1791</v>
      </c>
      <c r="O56" s="225">
        <v>4239</v>
      </c>
      <c r="P56" s="225">
        <v>3993</v>
      </c>
      <c r="Q56" s="225">
        <v>2987</v>
      </c>
      <c r="R56" s="225">
        <v>3523</v>
      </c>
      <c r="S56" s="225">
        <v>3443</v>
      </c>
      <c r="T56" s="225">
        <v>4119</v>
      </c>
      <c r="U56" s="225">
        <v>1791</v>
      </c>
      <c r="V56" s="225">
        <v>4053</v>
      </c>
      <c r="W56" s="225">
        <v>4119</v>
      </c>
      <c r="X56" s="225">
        <v>2987</v>
      </c>
      <c r="Y56" s="225">
        <v>3523</v>
      </c>
      <c r="Z56" s="225">
        <v>3625</v>
      </c>
      <c r="AA56" s="225">
        <v>4119</v>
      </c>
      <c r="AB56" s="225">
        <v>1791</v>
      </c>
      <c r="AC56" s="225">
        <v>4053</v>
      </c>
      <c r="AD56" s="225">
        <v>4119</v>
      </c>
      <c r="AE56" s="64">
        <v>2987</v>
      </c>
    </row>
    <row r="57" spans="1:31" ht="15.75" thickBot="1" x14ac:dyDescent="0.3">
      <c r="A57" s="62" t="s">
        <v>507</v>
      </c>
      <c r="B57" s="63">
        <v>6017</v>
      </c>
      <c r="C57" s="225">
        <v>2778</v>
      </c>
      <c r="D57" s="225">
        <v>2232</v>
      </c>
      <c r="E57" s="225">
        <v>5796</v>
      </c>
      <c r="F57" s="225">
        <v>5799</v>
      </c>
      <c r="G57" s="225">
        <v>3817</v>
      </c>
      <c r="H57" s="225">
        <v>6003</v>
      </c>
      <c r="I57" s="225">
        <v>5675</v>
      </c>
      <c r="J57" s="225">
        <v>2713</v>
      </c>
      <c r="K57" s="225">
        <v>1771</v>
      </c>
      <c r="L57" s="225">
        <v>4999</v>
      </c>
      <c r="M57" s="225">
        <v>5090</v>
      </c>
      <c r="N57" s="225">
        <v>1704</v>
      </c>
      <c r="O57" s="225">
        <v>5267</v>
      </c>
      <c r="P57" s="225">
        <v>5387</v>
      </c>
      <c r="Q57" s="225">
        <v>2317</v>
      </c>
      <c r="R57" s="225">
        <v>1771</v>
      </c>
      <c r="S57" s="225">
        <v>4676</v>
      </c>
      <c r="T57" s="225">
        <v>5060</v>
      </c>
      <c r="U57" s="225">
        <v>1704</v>
      </c>
      <c r="V57" s="225">
        <v>4966</v>
      </c>
      <c r="W57" s="225">
        <v>5242</v>
      </c>
      <c r="X57" s="225">
        <v>2499</v>
      </c>
      <c r="Y57" s="225">
        <v>1771</v>
      </c>
      <c r="Z57" s="225">
        <v>4657</v>
      </c>
      <c r="AA57" s="225">
        <v>5030</v>
      </c>
      <c r="AB57" s="225">
        <v>1704</v>
      </c>
      <c r="AC57" s="225">
        <v>4936</v>
      </c>
      <c r="AD57" s="225">
        <v>5212</v>
      </c>
      <c r="AE57" s="64">
        <v>2499</v>
      </c>
    </row>
    <row r="58" spans="1:31" ht="15.75" thickBot="1" x14ac:dyDescent="0.3">
      <c r="A58" s="116" t="s">
        <v>467</v>
      </c>
      <c r="B58" s="117">
        <f>SUM(B34:B57)</f>
        <v>76226</v>
      </c>
      <c r="C58" s="118">
        <f t="shared" ref="C58" si="1">SUM(C34:C57)</f>
        <v>65193</v>
      </c>
      <c r="D58" s="118">
        <f t="shared" ref="D58" si="2">SUM(D34:D57)</f>
        <v>65083</v>
      </c>
      <c r="E58" s="118">
        <f t="shared" ref="E58" si="3">SUM(E34:E57)</f>
        <v>75974</v>
      </c>
      <c r="F58" s="118">
        <f t="shared" ref="F58" si="4">SUM(F34:F57)</f>
        <v>77248</v>
      </c>
      <c r="G58" s="118">
        <f t="shared" ref="G58" si="5">SUM(G34:G57)</f>
        <v>57776</v>
      </c>
      <c r="H58" s="118">
        <f t="shared" ref="H58" si="6">SUM(H34:H57)</f>
        <v>74991</v>
      </c>
      <c r="I58" s="118">
        <f t="shared" ref="I58" si="7">SUM(I34:I57)</f>
        <v>78117</v>
      </c>
      <c r="J58" s="118">
        <f t="shared" ref="J58" si="8">SUM(J34:J57)</f>
        <v>63751</v>
      </c>
      <c r="K58" s="118">
        <f t="shared" ref="K58" si="9">SUM(K34:K57)</f>
        <v>63927</v>
      </c>
      <c r="L58" s="118">
        <f t="shared" ref="L58" si="10">SUM(L34:L57)</f>
        <v>74828</v>
      </c>
      <c r="M58" s="118">
        <f t="shared" ref="M58" si="11">SUM(M34:M57)</f>
        <v>75640</v>
      </c>
      <c r="N58" s="118">
        <f t="shared" ref="N58" si="12">SUM(N34:N57)</f>
        <v>55235</v>
      </c>
      <c r="O58" s="118">
        <f t="shared" ref="O58" si="13">SUM(O34:O57)</f>
        <v>72437</v>
      </c>
      <c r="P58" s="118">
        <f t="shared" ref="P58" si="14">SUM(P34:P57)</f>
        <v>76654</v>
      </c>
      <c r="Q58" s="118">
        <f t="shared" ref="Q58" si="15">SUM(Q34:Q57)</f>
        <v>63897</v>
      </c>
      <c r="R58" s="118">
        <f t="shared" ref="R58" si="16">SUM(R34:R57)</f>
        <v>64291</v>
      </c>
      <c r="S58" s="118">
        <f t="shared" ref="S58" si="17">SUM(S34:S57)</f>
        <v>74784</v>
      </c>
      <c r="T58" s="118">
        <f t="shared" ref="T58" si="18">SUM(T34:T57)</f>
        <v>75513</v>
      </c>
      <c r="U58" s="118">
        <f t="shared" ref="U58" si="19">SUM(U34:U57)</f>
        <v>55816</v>
      </c>
      <c r="V58" s="118">
        <f t="shared" ref="V58" si="20">SUM(V34:V57)</f>
        <v>72958</v>
      </c>
      <c r="W58" s="118">
        <f t="shared" ref="W58" si="21">SUM(W34:W57)</f>
        <v>76976</v>
      </c>
      <c r="X58" s="118">
        <f t="shared" ref="X58" si="22">SUM(X34:X57)</f>
        <v>64443</v>
      </c>
      <c r="Y58" s="118">
        <f t="shared" ref="Y58" si="23">SUM(Y34:Y57)</f>
        <v>64837</v>
      </c>
      <c r="Z58" s="118">
        <f t="shared" ref="Z58" si="24">SUM(Z34:Z57)</f>
        <v>75103</v>
      </c>
      <c r="AA58" s="118">
        <f t="shared" ref="AA58" si="25">SUM(AA34:AA57)</f>
        <v>76036</v>
      </c>
      <c r="AB58" s="118">
        <f t="shared" ref="AB58" si="26">SUM(AB34:AB57)</f>
        <v>55951</v>
      </c>
      <c r="AC58" s="118">
        <f t="shared" ref="AC58" si="27">SUM(AC34:AC57)</f>
        <v>72898</v>
      </c>
      <c r="AD58" s="118">
        <f t="shared" ref="AD58" si="28">SUM(AD34:AD57)</f>
        <v>77091</v>
      </c>
      <c r="AE58" s="119">
        <f t="shared" ref="AE58" si="29">SUM(AE34:AE57)</f>
        <v>64443</v>
      </c>
    </row>
    <row r="59" spans="1:31" ht="15.75" thickBot="1" x14ac:dyDescent="0.3"/>
    <row r="60" spans="1:31" ht="15.75" thickBot="1" x14ac:dyDescent="0.3">
      <c r="A60" s="42" t="s">
        <v>530</v>
      </c>
      <c r="B60" s="233" t="s">
        <v>545</v>
      </c>
      <c r="C60" s="233" t="s">
        <v>546</v>
      </c>
      <c r="D60" s="233" t="s">
        <v>547</v>
      </c>
      <c r="E60" s="233" t="s">
        <v>548</v>
      </c>
      <c r="F60" s="233" t="s">
        <v>549</v>
      </c>
      <c r="G60" s="233" t="s">
        <v>550</v>
      </c>
      <c r="H60" s="233" t="s">
        <v>551</v>
      </c>
      <c r="I60" s="233" t="s">
        <v>552</v>
      </c>
      <c r="J60" s="233" t="s">
        <v>553</v>
      </c>
      <c r="K60" s="233" t="s">
        <v>554</v>
      </c>
      <c r="L60" s="233" t="s">
        <v>555</v>
      </c>
      <c r="M60" s="233" t="s">
        <v>556</v>
      </c>
      <c r="N60" s="233" t="s">
        <v>557</v>
      </c>
      <c r="O60" s="233" t="s">
        <v>558</v>
      </c>
      <c r="P60" s="233" t="s">
        <v>559</v>
      </c>
      <c r="Q60" s="233" t="s">
        <v>560</v>
      </c>
      <c r="R60" s="233" t="s">
        <v>561</v>
      </c>
      <c r="S60" s="233" t="s">
        <v>562</v>
      </c>
      <c r="T60" s="233" t="s">
        <v>563</v>
      </c>
      <c r="U60" s="233" t="s">
        <v>564</v>
      </c>
      <c r="V60" s="233" t="s">
        <v>565</v>
      </c>
      <c r="W60" s="233" t="s">
        <v>566</v>
      </c>
      <c r="X60" s="233" t="s">
        <v>567</v>
      </c>
      <c r="Y60" s="233" t="s">
        <v>568</v>
      </c>
      <c r="Z60" s="233" t="s">
        <v>569</v>
      </c>
      <c r="AA60" s="233" t="s">
        <v>570</v>
      </c>
      <c r="AB60" s="233" t="s">
        <v>571</v>
      </c>
      <c r="AC60" s="233" t="s">
        <v>572</v>
      </c>
      <c r="AD60" s="234" t="s">
        <v>573</v>
      </c>
      <c r="AE60" s="234" t="s">
        <v>574</v>
      </c>
    </row>
    <row r="61" spans="1:31" x14ac:dyDescent="0.25">
      <c r="A61" s="62" t="s">
        <v>533</v>
      </c>
      <c r="B61" s="108" t="s">
        <v>534</v>
      </c>
      <c r="C61" s="79" t="s">
        <v>534</v>
      </c>
      <c r="D61" s="79" t="s">
        <v>534</v>
      </c>
      <c r="E61" s="79" t="s">
        <v>534</v>
      </c>
      <c r="F61" s="79" t="s">
        <v>534</v>
      </c>
      <c r="G61" s="79" t="s">
        <v>534</v>
      </c>
      <c r="H61" s="79" t="s">
        <v>534</v>
      </c>
      <c r="I61" s="79" t="s">
        <v>534</v>
      </c>
      <c r="J61" s="79" t="s">
        <v>534</v>
      </c>
      <c r="K61" s="79" t="s">
        <v>534</v>
      </c>
      <c r="L61" s="79" t="s">
        <v>534</v>
      </c>
      <c r="M61" s="79" t="s">
        <v>534</v>
      </c>
      <c r="N61" s="79" t="s">
        <v>534</v>
      </c>
      <c r="O61" s="79" t="s">
        <v>534</v>
      </c>
      <c r="P61" s="79" t="s">
        <v>534</v>
      </c>
      <c r="Q61" s="79" t="s">
        <v>534</v>
      </c>
      <c r="R61" s="79" t="s">
        <v>534</v>
      </c>
      <c r="S61" s="79" t="s">
        <v>534</v>
      </c>
      <c r="T61" s="79" t="s">
        <v>534</v>
      </c>
      <c r="U61" s="79" t="s">
        <v>534</v>
      </c>
      <c r="V61" s="79" t="s">
        <v>534</v>
      </c>
      <c r="W61" s="79" t="s">
        <v>534</v>
      </c>
      <c r="X61" s="79" t="s">
        <v>534</v>
      </c>
      <c r="Y61" s="79" t="s">
        <v>534</v>
      </c>
      <c r="Z61" s="79" t="s">
        <v>534</v>
      </c>
      <c r="AA61" s="79" t="s">
        <v>534</v>
      </c>
      <c r="AB61" s="79" t="s">
        <v>534</v>
      </c>
      <c r="AC61" s="79" t="s">
        <v>534</v>
      </c>
      <c r="AD61" s="79" t="s">
        <v>534</v>
      </c>
      <c r="AE61" s="80" t="s">
        <v>534</v>
      </c>
    </row>
    <row r="62" spans="1:31" x14ac:dyDescent="0.25">
      <c r="A62" s="62" t="s">
        <v>484</v>
      </c>
      <c r="B62" s="109">
        <f>B6-B34</f>
        <v>0</v>
      </c>
      <c r="C62" s="232">
        <f>C6-C34</f>
        <v>923</v>
      </c>
      <c r="D62" s="232">
        <f t="shared" ref="D62:AE62" si="30">D6-D34</f>
        <v>419</v>
      </c>
      <c r="E62" s="232">
        <f t="shared" si="30"/>
        <v>551</v>
      </c>
      <c r="F62" s="232">
        <f t="shared" si="30"/>
        <v>737</v>
      </c>
      <c r="G62" s="232">
        <f t="shared" si="30"/>
        <v>910</v>
      </c>
      <c r="H62" s="232">
        <f t="shared" si="30"/>
        <v>538</v>
      </c>
      <c r="I62" s="232">
        <f t="shared" si="30"/>
        <v>964</v>
      </c>
      <c r="J62" s="232">
        <f t="shared" si="30"/>
        <v>1109</v>
      </c>
      <c r="K62" s="232">
        <f t="shared" si="30"/>
        <v>409</v>
      </c>
      <c r="L62" s="232">
        <f t="shared" si="30"/>
        <v>595</v>
      </c>
      <c r="M62" s="232">
        <f t="shared" si="30"/>
        <v>1383</v>
      </c>
      <c r="N62" s="232">
        <f t="shared" si="30"/>
        <v>582</v>
      </c>
      <c r="O62" s="232">
        <f t="shared" si="30"/>
        <v>352</v>
      </c>
      <c r="P62" s="232">
        <f t="shared" si="30"/>
        <v>856</v>
      </c>
      <c r="Q62" s="232">
        <f t="shared" si="30"/>
        <v>781</v>
      </c>
      <c r="R62" s="232">
        <f t="shared" si="30"/>
        <v>825</v>
      </c>
      <c r="S62" s="232">
        <f t="shared" si="30"/>
        <v>551</v>
      </c>
      <c r="T62" s="232">
        <f t="shared" si="30"/>
        <v>1383</v>
      </c>
      <c r="U62" s="232">
        <f t="shared" si="30"/>
        <v>582</v>
      </c>
      <c r="V62" s="232">
        <f t="shared" si="30"/>
        <v>352</v>
      </c>
      <c r="W62" s="232">
        <f t="shared" si="30"/>
        <v>1316</v>
      </c>
      <c r="X62" s="232">
        <f t="shared" si="30"/>
        <v>967</v>
      </c>
      <c r="Y62" s="232">
        <f t="shared" si="30"/>
        <v>825</v>
      </c>
      <c r="Z62" s="232">
        <f t="shared" si="30"/>
        <v>551</v>
      </c>
      <c r="AA62" s="232">
        <f t="shared" si="30"/>
        <v>1427</v>
      </c>
      <c r="AB62" s="232">
        <f t="shared" si="30"/>
        <v>582</v>
      </c>
      <c r="AC62" s="232">
        <f t="shared" si="30"/>
        <v>352</v>
      </c>
      <c r="AD62" s="232">
        <f t="shared" si="30"/>
        <v>1316</v>
      </c>
      <c r="AE62" s="110">
        <f t="shared" si="30"/>
        <v>967</v>
      </c>
    </row>
    <row r="63" spans="1:31" x14ac:dyDescent="0.25">
      <c r="A63" s="62" t="s">
        <v>485</v>
      </c>
      <c r="B63" s="109">
        <f t="shared" ref="B63:C85" si="31">B7-B35</f>
        <v>0</v>
      </c>
      <c r="C63" s="232">
        <f t="shared" si="31"/>
        <v>0</v>
      </c>
      <c r="D63" s="232">
        <f t="shared" ref="D63:AE63" si="32">D7-D35</f>
        <v>0</v>
      </c>
      <c r="E63" s="232">
        <f t="shared" si="32"/>
        <v>0</v>
      </c>
      <c r="F63" s="232">
        <f t="shared" si="32"/>
        <v>0</v>
      </c>
      <c r="G63" s="232">
        <f t="shared" si="32"/>
        <v>0</v>
      </c>
      <c r="H63" s="232">
        <f t="shared" si="32"/>
        <v>186</v>
      </c>
      <c r="I63" s="232">
        <f t="shared" si="32"/>
        <v>0</v>
      </c>
      <c r="J63" s="232">
        <f t="shared" si="32"/>
        <v>0</v>
      </c>
      <c r="K63" s="232">
        <f t="shared" si="32"/>
        <v>0</v>
      </c>
      <c r="L63" s="232">
        <f t="shared" si="32"/>
        <v>186</v>
      </c>
      <c r="M63" s="232">
        <f t="shared" si="32"/>
        <v>186</v>
      </c>
      <c r="N63" s="232">
        <f t="shared" si="32"/>
        <v>186</v>
      </c>
      <c r="O63" s="232">
        <f t="shared" si="32"/>
        <v>186</v>
      </c>
      <c r="P63" s="232">
        <f t="shared" si="32"/>
        <v>416</v>
      </c>
      <c r="Q63" s="232">
        <f t="shared" si="32"/>
        <v>186</v>
      </c>
      <c r="R63" s="232">
        <f t="shared" si="32"/>
        <v>186</v>
      </c>
      <c r="S63" s="232">
        <f t="shared" si="32"/>
        <v>186</v>
      </c>
      <c r="T63" s="232">
        <f t="shared" si="32"/>
        <v>186</v>
      </c>
      <c r="U63" s="232">
        <f t="shared" si="32"/>
        <v>186</v>
      </c>
      <c r="V63" s="232">
        <f t="shared" si="32"/>
        <v>186</v>
      </c>
      <c r="W63" s="232">
        <f t="shared" si="32"/>
        <v>186</v>
      </c>
      <c r="X63" s="232">
        <f t="shared" si="32"/>
        <v>186</v>
      </c>
      <c r="Y63" s="232">
        <f t="shared" si="32"/>
        <v>186</v>
      </c>
      <c r="Z63" s="232">
        <f t="shared" si="32"/>
        <v>186</v>
      </c>
      <c r="AA63" s="232">
        <f t="shared" si="32"/>
        <v>186</v>
      </c>
      <c r="AB63" s="232">
        <f t="shared" si="32"/>
        <v>186</v>
      </c>
      <c r="AC63" s="232">
        <f t="shared" si="32"/>
        <v>186</v>
      </c>
      <c r="AD63" s="232">
        <f t="shared" si="32"/>
        <v>186</v>
      </c>
      <c r="AE63" s="110">
        <f t="shared" si="32"/>
        <v>186</v>
      </c>
    </row>
    <row r="64" spans="1:31" x14ac:dyDescent="0.25">
      <c r="A64" s="62" t="s">
        <v>486</v>
      </c>
      <c r="B64" s="109">
        <f t="shared" si="31"/>
        <v>0</v>
      </c>
      <c r="C64" s="232">
        <f t="shared" si="31"/>
        <v>0</v>
      </c>
      <c r="D64" s="232">
        <f t="shared" ref="D64:AE64" si="33">D8-D36</f>
        <v>0</v>
      </c>
      <c r="E64" s="232">
        <f t="shared" si="33"/>
        <v>0</v>
      </c>
      <c r="F64" s="232">
        <f t="shared" si="33"/>
        <v>0</v>
      </c>
      <c r="G64" s="232">
        <f t="shared" si="33"/>
        <v>0</v>
      </c>
      <c r="H64" s="232">
        <f t="shared" si="33"/>
        <v>0</v>
      </c>
      <c r="I64" s="232">
        <f t="shared" si="33"/>
        <v>0</v>
      </c>
      <c r="J64" s="232">
        <f t="shared" si="33"/>
        <v>0</v>
      </c>
      <c r="K64" s="232">
        <f t="shared" si="33"/>
        <v>0</v>
      </c>
      <c r="L64" s="232">
        <f t="shared" si="33"/>
        <v>0</v>
      </c>
      <c r="M64" s="232">
        <f t="shared" si="33"/>
        <v>0</v>
      </c>
      <c r="N64" s="232">
        <f t="shared" si="33"/>
        <v>0</v>
      </c>
      <c r="O64" s="232">
        <f t="shared" si="33"/>
        <v>0</v>
      </c>
      <c r="P64" s="232">
        <f t="shared" si="33"/>
        <v>0</v>
      </c>
      <c r="Q64" s="232">
        <f t="shared" si="33"/>
        <v>0</v>
      </c>
      <c r="R64" s="232">
        <f t="shared" si="33"/>
        <v>0</v>
      </c>
      <c r="S64" s="232">
        <f t="shared" si="33"/>
        <v>0</v>
      </c>
      <c r="T64" s="232">
        <f t="shared" si="33"/>
        <v>0</v>
      </c>
      <c r="U64" s="232">
        <f t="shared" si="33"/>
        <v>0</v>
      </c>
      <c r="V64" s="232">
        <f t="shared" si="33"/>
        <v>0</v>
      </c>
      <c r="W64" s="232">
        <f t="shared" si="33"/>
        <v>0</v>
      </c>
      <c r="X64" s="232">
        <f t="shared" si="33"/>
        <v>0</v>
      </c>
      <c r="Y64" s="232">
        <f t="shared" si="33"/>
        <v>0</v>
      </c>
      <c r="Z64" s="232">
        <f t="shared" si="33"/>
        <v>0</v>
      </c>
      <c r="AA64" s="232">
        <f t="shared" si="33"/>
        <v>0</v>
      </c>
      <c r="AB64" s="232">
        <f t="shared" si="33"/>
        <v>0</v>
      </c>
      <c r="AC64" s="232">
        <f t="shared" si="33"/>
        <v>0</v>
      </c>
      <c r="AD64" s="232">
        <f t="shared" si="33"/>
        <v>0</v>
      </c>
      <c r="AE64" s="110">
        <f t="shared" si="33"/>
        <v>0</v>
      </c>
    </row>
    <row r="65" spans="1:31" x14ac:dyDescent="0.25">
      <c r="A65" s="62" t="s">
        <v>487</v>
      </c>
      <c r="B65" s="109">
        <f t="shared" si="31"/>
        <v>0</v>
      </c>
      <c r="C65" s="232">
        <f t="shared" si="31"/>
        <v>0</v>
      </c>
      <c r="D65" s="232">
        <f t="shared" ref="D65:AE65" si="34">D9-D37</f>
        <v>0</v>
      </c>
      <c r="E65" s="232">
        <f t="shared" si="34"/>
        <v>0</v>
      </c>
      <c r="F65" s="232">
        <f t="shared" si="34"/>
        <v>0</v>
      </c>
      <c r="G65" s="232">
        <f t="shared" si="34"/>
        <v>0</v>
      </c>
      <c r="H65" s="232">
        <f t="shared" si="34"/>
        <v>0</v>
      </c>
      <c r="I65" s="232">
        <f t="shared" si="34"/>
        <v>0</v>
      </c>
      <c r="J65" s="232">
        <f t="shared" si="34"/>
        <v>0</v>
      </c>
      <c r="K65" s="232">
        <f t="shared" si="34"/>
        <v>0</v>
      </c>
      <c r="L65" s="232">
        <f t="shared" si="34"/>
        <v>0</v>
      </c>
      <c r="M65" s="232">
        <f t="shared" si="34"/>
        <v>0</v>
      </c>
      <c r="N65" s="232">
        <f t="shared" si="34"/>
        <v>0</v>
      </c>
      <c r="O65" s="232">
        <f t="shared" si="34"/>
        <v>0</v>
      </c>
      <c r="P65" s="232">
        <f t="shared" si="34"/>
        <v>0</v>
      </c>
      <c r="Q65" s="232">
        <f t="shared" si="34"/>
        <v>0</v>
      </c>
      <c r="R65" s="232">
        <f t="shared" si="34"/>
        <v>0</v>
      </c>
      <c r="S65" s="232">
        <f t="shared" si="34"/>
        <v>0</v>
      </c>
      <c r="T65" s="232">
        <f t="shared" si="34"/>
        <v>0</v>
      </c>
      <c r="U65" s="232">
        <f t="shared" si="34"/>
        <v>0</v>
      </c>
      <c r="V65" s="232">
        <f t="shared" si="34"/>
        <v>0</v>
      </c>
      <c r="W65" s="232">
        <f t="shared" si="34"/>
        <v>0</v>
      </c>
      <c r="X65" s="232">
        <f t="shared" si="34"/>
        <v>0</v>
      </c>
      <c r="Y65" s="232">
        <f t="shared" si="34"/>
        <v>0</v>
      </c>
      <c r="Z65" s="232">
        <f t="shared" si="34"/>
        <v>0</v>
      </c>
      <c r="AA65" s="232">
        <f t="shared" si="34"/>
        <v>0</v>
      </c>
      <c r="AB65" s="232">
        <f t="shared" si="34"/>
        <v>0</v>
      </c>
      <c r="AC65" s="232">
        <f t="shared" si="34"/>
        <v>0</v>
      </c>
      <c r="AD65" s="232">
        <f t="shared" si="34"/>
        <v>0</v>
      </c>
      <c r="AE65" s="110">
        <f t="shared" si="34"/>
        <v>0</v>
      </c>
    </row>
    <row r="66" spans="1:31" x14ac:dyDescent="0.25">
      <c r="A66" s="62" t="s">
        <v>488</v>
      </c>
      <c r="B66" s="109">
        <f t="shared" si="31"/>
        <v>0</v>
      </c>
      <c r="C66" s="232">
        <f t="shared" si="31"/>
        <v>0</v>
      </c>
      <c r="D66" s="232">
        <f t="shared" ref="D66:AE66" si="35">D10-D38</f>
        <v>0</v>
      </c>
      <c r="E66" s="232">
        <f t="shared" si="35"/>
        <v>0</v>
      </c>
      <c r="F66" s="232">
        <f t="shared" si="35"/>
        <v>0</v>
      </c>
      <c r="G66" s="232">
        <f t="shared" si="35"/>
        <v>0</v>
      </c>
      <c r="H66" s="232">
        <f t="shared" si="35"/>
        <v>0</v>
      </c>
      <c r="I66" s="232">
        <f t="shared" si="35"/>
        <v>0</v>
      </c>
      <c r="J66" s="232">
        <f t="shared" si="35"/>
        <v>0</v>
      </c>
      <c r="K66" s="232">
        <f t="shared" si="35"/>
        <v>0</v>
      </c>
      <c r="L66" s="232">
        <f t="shared" si="35"/>
        <v>0</v>
      </c>
      <c r="M66" s="232">
        <f t="shared" si="35"/>
        <v>0</v>
      </c>
      <c r="N66" s="232">
        <f t="shared" si="35"/>
        <v>0</v>
      </c>
      <c r="O66" s="232">
        <f t="shared" si="35"/>
        <v>0</v>
      </c>
      <c r="P66" s="232">
        <f t="shared" si="35"/>
        <v>0</v>
      </c>
      <c r="Q66" s="232">
        <f t="shared" si="35"/>
        <v>0</v>
      </c>
      <c r="R66" s="232">
        <f t="shared" si="35"/>
        <v>0</v>
      </c>
      <c r="S66" s="232">
        <f t="shared" si="35"/>
        <v>0</v>
      </c>
      <c r="T66" s="232">
        <f t="shared" si="35"/>
        <v>0</v>
      </c>
      <c r="U66" s="232">
        <f t="shared" si="35"/>
        <v>0</v>
      </c>
      <c r="V66" s="232">
        <f t="shared" si="35"/>
        <v>0</v>
      </c>
      <c r="W66" s="232">
        <f t="shared" si="35"/>
        <v>0</v>
      </c>
      <c r="X66" s="232">
        <f t="shared" si="35"/>
        <v>0</v>
      </c>
      <c r="Y66" s="232">
        <f t="shared" si="35"/>
        <v>0</v>
      </c>
      <c r="Z66" s="232">
        <f t="shared" si="35"/>
        <v>0</v>
      </c>
      <c r="AA66" s="232">
        <f t="shared" si="35"/>
        <v>0</v>
      </c>
      <c r="AB66" s="232">
        <f t="shared" si="35"/>
        <v>0</v>
      </c>
      <c r="AC66" s="232">
        <f t="shared" si="35"/>
        <v>0</v>
      </c>
      <c r="AD66" s="232">
        <f t="shared" si="35"/>
        <v>0</v>
      </c>
      <c r="AE66" s="110">
        <f t="shared" si="35"/>
        <v>0</v>
      </c>
    </row>
    <row r="67" spans="1:31" x14ac:dyDescent="0.25">
      <c r="A67" s="62" t="s">
        <v>489</v>
      </c>
      <c r="B67" s="109">
        <f t="shared" si="31"/>
        <v>0</v>
      </c>
      <c r="C67" s="232">
        <f t="shared" si="31"/>
        <v>0</v>
      </c>
      <c r="D67" s="232">
        <f t="shared" ref="D67:AE67" si="36">D11-D39</f>
        <v>0</v>
      </c>
      <c r="E67" s="232">
        <f t="shared" si="36"/>
        <v>0</v>
      </c>
      <c r="F67" s="232">
        <f t="shared" si="36"/>
        <v>0</v>
      </c>
      <c r="G67" s="232">
        <f t="shared" si="36"/>
        <v>159</v>
      </c>
      <c r="H67" s="232">
        <f t="shared" si="36"/>
        <v>159</v>
      </c>
      <c r="I67" s="232">
        <f t="shared" si="36"/>
        <v>178</v>
      </c>
      <c r="J67" s="232">
        <f t="shared" si="36"/>
        <v>0</v>
      </c>
      <c r="K67" s="232">
        <f t="shared" si="36"/>
        <v>0</v>
      </c>
      <c r="L67" s="232">
        <f t="shared" si="36"/>
        <v>0</v>
      </c>
      <c r="M67" s="232">
        <f t="shared" si="36"/>
        <v>0</v>
      </c>
      <c r="N67" s="232">
        <f t="shared" si="36"/>
        <v>178</v>
      </c>
      <c r="O67" s="232">
        <f t="shared" si="36"/>
        <v>159</v>
      </c>
      <c r="P67" s="232">
        <f t="shared" si="36"/>
        <v>178</v>
      </c>
      <c r="Q67" s="232">
        <f t="shared" si="36"/>
        <v>0</v>
      </c>
      <c r="R67" s="232">
        <f t="shared" si="36"/>
        <v>0</v>
      </c>
      <c r="S67" s="232">
        <f t="shared" si="36"/>
        <v>0</v>
      </c>
      <c r="T67" s="232">
        <f t="shared" si="36"/>
        <v>0</v>
      </c>
      <c r="U67" s="232">
        <f t="shared" si="36"/>
        <v>178</v>
      </c>
      <c r="V67" s="232">
        <f t="shared" si="36"/>
        <v>0</v>
      </c>
      <c r="W67" s="232">
        <f t="shared" si="36"/>
        <v>178</v>
      </c>
      <c r="X67" s="232">
        <f t="shared" si="36"/>
        <v>0</v>
      </c>
      <c r="Y67" s="232">
        <f t="shared" si="36"/>
        <v>0</v>
      </c>
      <c r="Z67" s="232">
        <f t="shared" si="36"/>
        <v>0</v>
      </c>
      <c r="AA67" s="232">
        <f t="shared" si="36"/>
        <v>0</v>
      </c>
      <c r="AB67" s="232">
        <f t="shared" si="36"/>
        <v>178</v>
      </c>
      <c r="AC67" s="232">
        <f t="shared" si="36"/>
        <v>0</v>
      </c>
      <c r="AD67" s="232">
        <f t="shared" si="36"/>
        <v>178</v>
      </c>
      <c r="AE67" s="110">
        <f t="shared" si="36"/>
        <v>0</v>
      </c>
    </row>
    <row r="68" spans="1:31" x14ac:dyDescent="0.25">
      <c r="A68" s="62" t="s">
        <v>490</v>
      </c>
      <c r="B68" s="109">
        <f t="shared" si="31"/>
        <v>0</v>
      </c>
      <c r="C68" s="232">
        <f t="shared" si="31"/>
        <v>0</v>
      </c>
      <c r="D68" s="232">
        <f t="shared" ref="D68:AE68" si="37">D12-D40</f>
        <v>0</v>
      </c>
      <c r="E68" s="232">
        <f t="shared" si="37"/>
        <v>0</v>
      </c>
      <c r="F68" s="232">
        <f t="shared" si="37"/>
        <v>0</v>
      </c>
      <c r="G68" s="232">
        <f t="shared" si="37"/>
        <v>0</v>
      </c>
      <c r="H68" s="232">
        <f t="shared" si="37"/>
        <v>0</v>
      </c>
      <c r="I68" s="232">
        <f t="shared" si="37"/>
        <v>0</v>
      </c>
      <c r="J68" s="232">
        <f t="shared" si="37"/>
        <v>0</v>
      </c>
      <c r="K68" s="232">
        <f t="shared" si="37"/>
        <v>0</v>
      </c>
      <c r="L68" s="232">
        <f t="shared" si="37"/>
        <v>0</v>
      </c>
      <c r="M68" s="232">
        <f t="shared" si="37"/>
        <v>0</v>
      </c>
      <c r="N68" s="232">
        <f t="shared" si="37"/>
        <v>0</v>
      </c>
      <c r="O68" s="232">
        <f t="shared" si="37"/>
        <v>0</v>
      </c>
      <c r="P68" s="232">
        <f t="shared" si="37"/>
        <v>0</v>
      </c>
      <c r="Q68" s="232">
        <f t="shared" si="37"/>
        <v>0</v>
      </c>
      <c r="R68" s="232">
        <f t="shared" si="37"/>
        <v>0</v>
      </c>
      <c r="S68" s="232">
        <f t="shared" si="37"/>
        <v>0</v>
      </c>
      <c r="T68" s="232">
        <f t="shared" si="37"/>
        <v>0</v>
      </c>
      <c r="U68" s="232">
        <f t="shared" si="37"/>
        <v>0</v>
      </c>
      <c r="V68" s="232">
        <f t="shared" si="37"/>
        <v>0</v>
      </c>
      <c r="W68" s="232">
        <f t="shared" si="37"/>
        <v>0</v>
      </c>
      <c r="X68" s="232">
        <f t="shared" si="37"/>
        <v>0</v>
      </c>
      <c r="Y68" s="232">
        <f t="shared" si="37"/>
        <v>0</v>
      </c>
      <c r="Z68" s="232">
        <f t="shared" si="37"/>
        <v>0</v>
      </c>
      <c r="AA68" s="232">
        <f t="shared" si="37"/>
        <v>0</v>
      </c>
      <c r="AB68" s="232">
        <f t="shared" si="37"/>
        <v>0</v>
      </c>
      <c r="AC68" s="232">
        <f t="shared" si="37"/>
        <v>0</v>
      </c>
      <c r="AD68" s="232">
        <f t="shared" si="37"/>
        <v>0</v>
      </c>
      <c r="AE68" s="110">
        <f t="shared" si="37"/>
        <v>0</v>
      </c>
    </row>
    <row r="69" spans="1:31" x14ac:dyDescent="0.25">
      <c r="A69" s="62" t="s">
        <v>491</v>
      </c>
      <c r="B69" s="109">
        <f t="shared" si="31"/>
        <v>186</v>
      </c>
      <c r="C69" s="232">
        <f t="shared" si="31"/>
        <v>518</v>
      </c>
      <c r="D69" s="232">
        <f t="shared" ref="D69:AE69" si="38">D13-D41</f>
        <v>464</v>
      </c>
      <c r="E69" s="232">
        <f t="shared" si="38"/>
        <v>464</v>
      </c>
      <c r="F69" s="232">
        <f t="shared" si="38"/>
        <v>464</v>
      </c>
      <c r="G69" s="232">
        <f t="shared" si="38"/>
        <v>464</v>
      </c>
      <c r="H69" s="232">
        <f t="shared" si="38"/>
        <v>644</v>
      </c>
      <c r="I69" s="232">
        <f t="shared" si="38"/>
        <v>464</v>
      </c>
      <c r="J69" s="232">
        <f t="shared" si="38"/>
        <v>464</v>
      </c>
      <c r="K69" s="232">
        <f t="shared" si="38"/>
        <v>650</v>
      </c>
      <c r="L69" s="232">
        <f t="shared" si="38"/>
        <v>650</v>
      </c>
      <c r="M69" s="232">
        <f t="shared" si="38"/>
        <v>650</v>
      </c>
      <c r="N69" s="232">
        <f t="shared" si="38"/>
        <v>704</v>
      </c>
      <c r="O69" s="232">
        <f t="shared" si="38"/>
        <v>704</v>
      </c>
      <c r="P69" s="232">
        <f t="shared" si="38"/>
        <v>650</v>
      </c>
      <c r="Q69" s="232">
        <f t="shared" si="38"/>
        <v>650</v>
      </c>
      <c r="R69" s="232">
        <f t="shared" si="38"/>
        <v>650</v>
      </c>
      <c r="S69" s="232">
        <f t="shared" si="38"/>
        <v>650</v>
      </c>
      <c r="T69" s="232">
        <f t="shared" si="38"/>
        <v>650</v>
      </c>
      <c r="U69" s="232">
        <f t="shared" si="38"/>
        <v>704</v>
      </c>
      <c r="V69" s="232">
        <f t="shared" si="38"/>
        <v>780</v>
      </c>
      <c r="W69" s="232">
        <f t="shared" si="38"/>
        <v>650</v>
      </c>
      <c r="X69" s="232">
        <f t="shared" si="38"/>
        <v>650</v>
      </c>
      <c r="Y69" s="232">
        <f t="shared" si="38"/>
        <v>650</v>
      </c>
      <c r="Z69" s="232">
        <f t="shared" si="38"/>
        <v>836</v>
      </c>
      <c r="AA69" s="232">
        <f t="shared" si="38"/>
        <v>650</v>
      </c>
      <c r="AB69" s="232">
        <f t="shared" si="38"/>
        <v>704</v>
      </c>
      <c r="AC69" s="232">
        <f t="shared" si="38"/>
        <v>780</v>
      </c>
      <c r="AD69" s="232">
        <f t="shared" si="38"/>
        <v>650</v>
      </c>
      <c r="AE69" s="110">
        <f t="shared" si="38"/>
        <v>650</v>
      </c>
    </row>
    <row r="70" spans="1:31" x14ac:dyDescent="0.25">
      <c r="A70" s="62" t="s">
        <v>492</v>
      </c>
      <c r="B70" s="109">
        <f t="shared" si="31"/>
        <v>1292</v>
      </c>
      <c r="C70" s="232">
        <f t="shared" si="31"/>
        <v>737</v>
      </c>
      <c r="D70" s="232">
        <f t="shared" ref="D70:AE70" si="39">D14-D42</f>
        <v>936</v>
      </c>
      <c r="E70" s="232">
        <f t="shared" si="39"/>
        <v>1254</v>
      </c>
      <c r="F70" s="232">
        <f t="shared" si="39"/>
        <v>1030</v>
      </c>
      <c r="G70" s="232">
        <f t="shared" si="39"/>
        <v>776</v>
      </c>
      <c r="H70" s="232">
        <f t="shared" si="39"/>
        <v>1273</v>
      </c>
      <c r="I70" s="232">
        <f t="shared" si="39"/>
        <v>1030</v>
      </c>
      <c r="J70" s="232">
        <f t="shared" si="39"/>
        <v>777</v>
      </c>
      <c r="K70" s="232">
        <f t="shared" si="39"/>
        <v>936</v>
      </c>
      <c r="L70" s="232">
        <f t="shared" si="39"/>
        <v>1254</v>
      </c>
      <c r="M70" s="232">
        <f t="shared" si="39"/>
        <v>1106</v>
      </c>
      <c r="N70" s="232">
        <f t="shared" si="39"/>
        <v>590</v>
      </c>
      <c r="O70" s="232">
        <f t="shared" si="39"/>
        <v>1087</v>
      </c>
      <c r="P70" s="232">
        <f t="shared" si="39"/>
        <v>1106</v>
      </c>
      <c r="Q70" s="232">
        <f t="shared" si="39"/>
        <v>661</v>
      </c>
      <c r="R70" s="232">
        <f t="shared" si="39"/>
        <v>860</v>
      </c>
      <c r="S70" s="232">
        <f t="shared" si="39"/>
        <v>1095</v>
      </c>
      <c r="T70" s="232">
        <f t="shared" si="39"/>
        <v>928</v>
      </c>
      <c r="U70" s="232">
        <f t="shared" si="39"/>
        <v>514</v>
      </c>
      <c r="V70" s="232">
        <f t="shared" si="39"/>
        <v>833</v>
      </c>
      <c r="W70" s="232">
        <f t="shared" si="39"/>
        <v>1095</v>
      </c>
      <c r="X70" s="232">
        <f t="shared" si="39"/>
        <v>661</v>
      </c>
      <c r="Y70" s="232">
        <f t="shared" si="39"/>
        <v>674</v>
      </c>
      <c r="Z70" s="232">
        <f t="shared" si="39"/>
        <v>1095</v>
      </c>
      <c r="AA70" s="232">
        <f t="shared" si="39"/>
        <v>909</v>
      </c>
      <c r="AB70" s="232">
        <f t="shared" si="39"/>
        <v>514</v>
      </c>
      <c r="AC70" s="232">
        <f t="shared" si="39"/>
        <v>833</v>
      </c>
      <c r="AD70" s="232">
        <f t="shared" si="39"/>
        <v>909</v>
      </c>
      <c r="AE70" s="110">
        <f t="shared" si="39"/>
        <v>661</v>
      </c>
    </row>
    <row r="71" spans="1:31" x14ac:dyDescent="0.25">
      <c r="A71" s="62" t="s">
        <v>493</v>
      </c>
      <c r="B71" s="109">
        <f t="shared" si="31"/>
        <v>2118</v>
      </c>
      <c r="C71" s="232">
        <f t="shared" si="31"/>
        <v>1311</v>
      </c>
      <c r="D71" s="232">
        <f t="shared" ref="D71:AE71" si="40">D15-D43</f>
        <v>1737</v>
      </c>
      <c r="E71" s="232">
        <f t="shared" si="40"/>
        <v>1694</v>
      </c>
      <c r="F71" s="232">
        <f t="shared" si="40"/>
        <v>2323</v>
      </c>
      <c r="G71" s="232">
        <f t="shared" si="40"/>
        <v>1597</v>
      </c>
      <c r="H71" s="232">
        <f t="shared" si="40"/>
        <v>1694</v>
      </c>
      <c r="I71" s="232">
        <f t="shared" si="40"/>
        <v>2118</v>
      </c>
      <c r="J71" s="232">
        <f t="shared" si="40"/>
        <v>1365</v>
      </c>
      <c r="K71" s="232">
        <f t="shared" si="40"/>
        <v>1415</v>
      </c>
      <c r="L71" s="232">
        <f t="shared" si="40"/>
        <v>1268</v>
      </c>
      <c r="M71" s="232">
        <f t="shared" si="40"/>
        <v>1506</v>
      </c>
      <c r="N71" s="232">
        <f t="shared" si="40"/>
        <v>1171</v>
      </c>
      <c r="O71" s="232">
        <f t="shared" si="40"/>
        <v>1454</v>
      </c>
      <c r="P71" s="232">
        <f t="shared" si="40"/>
        <v>1339</v>
      </c>
      <c r="Q71" s="232">
        <f t="shared" si="40"/>
        <v>972</v>
      </c>
      <c r="R71" s="232">
        <f t="shared" si="40"/>
        <v>1126</v>
      </c>
      <c r="S71" s="232">
        <f t="shared" si="40"/>
        <v>1033</v>
      </c>
      <c r="T71" s="232">
        <f t="shared" si="40"/>
        <v>1271</v>
      </c>
      <c r="U71" s="232">
        <f t="shared" si="40"/>
        <v>909</v>
      </c>
      <c r="V71" s="232">
        <f t="shared" si="40"/>
        <v>1591</v>
      </c>
      <c r="W71" s="232">
        <f t="shared" si="40"/>
        <v>1085</v>
      </c>
      <c r="X71" s="232">
        <f t="shared" si="40"/>
        <v>972</v>
      </c>
      <c r="Y71" s="232">
        <f t="shared" si="40"/>
        <v>1126</v>
      </c>
      <c r="Z71" s="232">
        <f t="shared" si="40"/>
        <v>1033</v>
      </c>
      <c r="AA71" s="232">
        <f t="shared" si="40"/>
        <v>1271</v>
      </c>
      <c r="AB71" s="232">
        <f t="shared" si="40"/>
        <v>909</v>
      </c>
      <c r="AC71" s="232">
        <f t="shared" si="40"/>
        <v>1765</v>
      </c>
      <c r="AD71" s="232">
        <f t="shared" si="40"/>
        <v>1271</v>
      </c>
      <c r="AE71" s="110">
        <f t="shared" si="40"/>
        <v>1104</v>
      </c>
    </row>
    <row r="72" spans="1:31" x14ac:dyDescent="0.25">
      <c r="A72" s="62" t="s">
        <v>494</v>
      </c>
      <c r="B72" s="109">
        <f t="shared" si="31"/>
        <v>1733</v>
      </c>
      <c r="C72" s="232">
        <f t="shared" si="31"/>
        <v>2040</v>
      </c>
      <c r="D72" s="232">
        <f t="shared" ref="D72:AE72" si="41">D16-D44</f>
        <v>1613</v>
      </c>
      <c r="E72" s="232">
        <f t="shared" si="41"/>
        <v>1823</v>
      </c>
      <c r="F72" s="232">
        <f t="shared" si="41"/>
        <v>1806</v>
      </c>
      <c r="G72" s="232">
        <f t="shared" si="41"/>
        <v>2176</v>
      </c>
      <c r="H72" s="232">
        <f t="shared" si="41"/>
        <v>1760</v>
      </c>
      <c r="I72" s="232">
        <f t="shared" si="41"/>
        <v>2022</v>
      </c>
      <c r="J72" s="232">
        <f t="shared" si="41"/>
        <v>2014</v>
      </c>
      <c r="K72" s="232">
        <f t="shared" si="41"/>
        <v>1074</v>
      </c>
      <c r="L72" s="232">
        <f t="shared" si="41"/>
        <v>1660</v>
      </c>
      <c r="M72" s="232">
        <f t="shared" si="41"/>
        <v>1601</v>
      </c>
      <c r="N72" s="232">
        <f t="shared" si="41"/>
        <v>1528</v>
      </c>
      <c r="O72" s="232">
        <f t="shared" si="41"/>
        <v>2024</v>
      </c>
      <c r="P72" s="232">
        <f t="shared" si="41"/>
        <v>1922</v>
      </c>
      <c r="Q72" s="232">
        <f t="shared" si="41"/>
        <v>1417</v>
      </c>
      <c r="R72" s="232">
        <f t="shared" si="41"/>
        <v>1233</v>
      </c>
      <c r="S72" s="232">
        <f t="shared" si="41"/>
        <v>1984</v>
      </c>
      <c r="T72" s="232">
        <f t="shared" si="41"/>
        <v>1779</v>
      </c>
      <c r="U72" s="232">
        <f t="shared" si="41"/>
        <v>1476</v>
      </c>
      <c r="V72" s="232">
        <f t="shared" si="41"/>
        <v>2371</v>
      </c>
      <c r="W72" s="232">
        <f t="shared" si="41"/>
        <v>2139</v>
      </c>
      <c r="X72" s="232">
        <f t="shared" si="41"/>
        <v>1493</v>
      </c>
      <c r="Y72" s="232">
        <f t="shared" si="41"/>
        <v>1438</v>
      </c>
      <c r="Z72" s="232">
        <f t="shared" si="41"/>
        <v>2036</v>
      </c>
      <c r="AA72" s="232">
        <f t="shared" si="41"/>
        <v>1779</v>
      </c>
      <c r="AB72" s="232">
        <f t="shared" si="41"/>
        <v>1677</v>
      </c>
      <c r="AC72" s="232">
        <f t="shared" si="41"/>
        <v>2072</v>
      </c>
      <c r="AD72" s="232">
        <f t="shared" si="41"/>
        <v>1984</v>
      </c>
      <c r="AE72" s="110">
        <f t="shared" si="41"/>
        <v>1260</v>
      </c>
    </row>
    <row r="73" spans="1:31" x14ac:dyDescent="0.25">
      <c r="A73" s="62" t="s">
        <v>495</v>
      </c>
      <c r="B73" s="109">
        <f t="shared" si="31"/>
        <v>2039</v>
      </c>
      <c r="C73" s="232">
        <f t="shared" si="31"/>
        <v>1905</v>
      </c>
      <c r="D73" s="232">
        <f t="shared" ref="D73:AE73" si="42">D17-D45</f>
        <v>2133</v>
      </c>
      <c r="E73" s="232">
        <f t="shared" si="42"/>
        <v>2145</v>
      </c>
      <c r="F73" s="232">
        <f t="shared" si="42"/>
        <v>2290</v>
      </c>
      <c r="G73" s="232">
        <f t="shared" si="42"/>
        <v>1219</v>
      </c>
      <c r="H73" s="232">
        <f t="shared" si="42"/>
        <v>1616</v>
      </c>
      <c r="I73" s="232">
        <f t="shared" si="42"/>
        <v>1996</v>
      </c>
      <c r="J73" s="232">
        <f t="shared" si="42"/>
        <v>1567</v>
      </c>
      <c r="K73" s="232">
        <f t="shared" si="42"/>
        <v>2157</v>
      </c>
      <c r="L73" s="232">
        <f t="shared" si="42"/>
        <v>2446</v>
      </c>
      <c r="M73" s="232">
        <f t="shared" si="42"/>
        <v>2586</v>
      </c>
      <c r="N73" s="232">
        <f t="shared" si="42"/>
        <v>1679</v>
      </c>
      <c r="O73" s="232">
        <f t="shared" si="42"/>
        <v>1900</v>
      </c>
      <c r="P73" s="232">
        <f t="shared" si="42"/>
        <v>2412</v>
      </c>
      <c r="Q73" s="232">
        <f t="shared" si="42"/>
        <v>2178</v>
      </c>
      <c r="R73" s="232">
        <f t="shared" si="42"/>
        <v>2309</v>
      </c>
      <c r="S73" s="232">
        <f t="shared" si="42"/>
        <v>2412</v>
      </c>
      <c r="T73" s="232">
        <f t="shared" si="42"/>
        <v>2738</v>
      </c>
      <c r="U73" s="232">
        <f t="shared" si="42"/>
        <v>1831</v>
      </c>
      <c r="V73" s="232">
        <f t="shared" si="42"/>
        <v>1582</v>
      </c>
      <c r="W73" s="232">
        <f t="shared" si="42"/>
        <v>2324</v>
      </c>
      <c r="X73" s="232">
        <f t="shared" si="42"/>
        <v>2135</v>
      </c>
      <c r="Y73" s="232">
        <f t="shared" si="42"/>
        <v>2309</v>
      </c>
      <c r="Z73" s="232">
        <f t="shared" si="42"/>
        <v>2130</v>
      </c>
      <c r="AA73" s="232">
        <f t="shared" si="42"/>
        <v>2781</v>
      </c>
      <c r="AB73" s="232">
        <f t="shared" si="42"/>
        <v>1874</v>
      </c>
      <c r="AC73" s="232">
        <f t="shared" si="42"/>
        <v>1582</v>
      </c>
      <c r="AD73" s="232">
        <f t="shared" si="42"/>
        <v>2178</v>
      </c>
      <c r="AE73" s="110">
        <f t="shared" si="42"/>
        <v>2135</v>
      </c>
    </row>
    <row r="74" spans="1:31" x14ac:dyDescent="0.25">
      <c r="A74" s="62" t="s">
        <v>496</v>
      </c>
      <c r="B74" s="109">
        <f t="shared" si="31"/>
        <v>1606</v>
      </c>
      <c r="C74" s="232">
        <f t="shared" si="31"/>
        <v>1383</v>
      </c>
      <c r="D74" s="232">
        <f t="shared" ref="D74:AE74" si="43">D18-D46</f>
        <v>1323</v>
      </c>
      <c r="E74" s="232">
        <f t="shared" si="43"/>
        <v>1311</v>
      </c>
      <c r="F74" s="232">
        <f t="shared" si="43"/>
        <v>1841</v>
      </c>
      <c r="G74" s="232">
        <f t="shared" si="43"/>
        <v>1367</v>
      </c>
      <c r="H74" s="232">
        <f t="shared" si="43"/>
        <v>1455</v>
      </c>
      <c r="I74" s="232">
        <f t="shared" si="43"/>
        <v>1606</v>
      </c>
      <c r="J74" s="232">
        <f t="shared" si="43"/>
        <v>1383</v>
      </c>
      <c r="K74" s="232">
        <f t="shared" si="43"/>
        <v>1143</v>
      </c>
      <c r="L74" s="232">
        <f t="shared" si="43"/>
        <v>1549</v>
      </c>
      <c r="M74" s="232">
        <f t="shared" si="43"/>
        <v>1935</v>
      </c>
      <c r="N74" s="232">
        <f t="shared" si="43"/>
        <v>1417</v>
      </c>
      <c r="O74" s="232">
        <f t="shared" si="43"/>
        <v>1965</v>
      </c>
      <c r="P74" s="232">
        <f t="shared" si="43"/>
        <v>2116</v>
      </c>
      <c r="Q74" s="232">
        <f t="shared" si="43"/>
        <v>1245</v>
      </c>
      <c r="R74" s="232">
        <f t="shared" si="43"/>
        <v>1245</v>
      </c>
      <c r="S74" s="232">
        <f t="shared" si="43"/>
        <v>1473</v>
      </c>
      <c r="T74" s="232">
        <f t="shared" si="43"/>
        <v>1859</v>
      </c>
      <c r="U74" s="232">
        <f t="shared" si="43"/>
        <v>1519</v>
      </c>
      <c r="V74" s="232">
        <f t="shared" si="43"/>
        <v>1876</v>
      </c>
      <c r="W74" s="232">
        <f t="shared" si="43"/>
        <v>2218</v>
      </c>
      <c r="X74" s="232">
        <f t="shared" si="43"/>
        <v>1289</v>
      </c>
      <c r="Y74" s="232">
        <f t="shared" si="43"/>
        <v>1245</v>
      </c>
      <c r="Z74" s="232">
        <f t="shared" si="43"/>
        <v>1638</v>
      </c>
      <c r="AA74" s="232">
        <f t="shared" si="43"/>
        <v>1846</v>
      </c>
      <c r="AB74" s="232">
        <f t="shared" si="43"/>
        <v>1500</v>
      </c>
      <c r="AC74" s="232">
        <f t="shared" si="43"/>
        <v>2067</v>
      </c>
      <c r="AD74" s="232">
        <f t="shared" si="43"/>
        <v>2350</v>
      </c>
      <c r="AE74" s="110">
        <f t="shared" si="43"/>
        <v>1289</v>
      </c>
    </row>
    <row r="75" spans="1:31" x14ac:dyDescent="0.25">
      <c r="A75" s="62" t="s">
        <v>497</v>
      </c>
      <c r="B75" s="109">
        <f t="shared" si="31"/>
        <v>1747</v>
      </c>
      <c r="C75" s="232">
        <f t="shared" si="31"/>
        <v>1360</v>
      </c>
      <c r="D75" s="232">
        <f t="shared" ref="D75:AE75" si="44">D19-D47</f>
        <v>1765</v>
      </c>
      <c r="E75" s="232">
        <f t="shared" si="44"/>
        <v>1088</v>
      </c>
      <c r="F75" s="232">
        <f t="shared" si="44"/>
        <v>1102</v>
      </c>
      <c r="G75" s="232">
        <f t="shared" si="44"/>
        <v>1064</v>
      </c>
      <c r="H75" s="232">
        <f t="shared" si="44"/>
        <v>1620</v>
      </c>
      <c r="I75" s="232">
        <f t="shared" si="44"/>
        <v>1596</v>
      </c>
      <c r="J75" s="232">
        <f t="shared" si="44"/>
        <v>1182</v>
      </c>
      <c r="K75" s="232">
        <f t="shared" si="44"/>
        <v>1809</v>
      </c>
      <c r="L75" s="232">
        <f t="shared" si="44"/>
        <v>2123</v>
      </c>
      <c r="M75" s="232">
        <f t="shared" si="44"/>
        <v>1485</v>
      </c>
      <c r="N75" s="232">
        <f t="shared" si="44"/>
        <v>1250</v>
      </c>
      <c r="O75" s="232">
        <f t="shared" si="44"/>
        <v>2411</v>
      </c>
      <c r="P75" s="232">
        <f t="shared" si="44"/>
        <v>1747</v>
      </c>
      <c r="Q75" s="232">
        <f t="shared" si="44"/>
        <v>1836</v>
      </c>
      <c r="R75" s="232">
        <f t="shared" si="44"/>
        <v>2181</v>
      </c>
      <c r="S75" s="232">
        <f t="shared" si="44"/>
        <v>2104</v>
      </c>
      <c r="T75" s="232">
        <f t="shared" si="44"/>
        <v>1663</v>
      </c>
      <c r="U75" s="232">
        <f t="shared" si="44"/>
        <v>1250</v>
      </c>
      <c r="V75" s="232">
        <f t="shared" si="44"/>
        <v>2225</v>
      </c>
      <c r="W75" s="232">
        <f t="shared" si="44"/>
        <v>1714</v>
      </c>
      <c r="X75" s="232">
        <f t="shared" si="44"/>
        <v>2022</v>
      </c>
      <c r="Y75" s="232">
        <f t="shared" si="44"/>
        <v>2181</v>
      </c>
      <c r="Z75" s="232">
        <f t="shared" si="44"/>
        <v>1644</v>
      </c>
      <c r="AA75" s="232">
        <f t="shared" si="44"/>
        <v>1663</v>
      </c>
      <c r="AB75" s="232">
        <f t="shared" si="44"/>
        <v>1436</v>
      </c>
      <c r="AC75" s="232">
        <f t="shared" si="44"/>
        <v>2399</v>
      </c>
      <c r="AD75" s="232">
        <f t="shared" si="44"/>
        <v>1860</v>
      </c>
      <c r="AE75" s="110">
        <f t="shared" si="44"/>
        <v>2022</v>
      </c>
    </row>
    <row r="76" spans="1:31" x14ac:dyDescent="0.25">
      <c r="A76" s="62" t="s">
        <v>498</v>
      </c>
      <c r="B76" s="109">
        <f t="shared" si="31"/>
        <v>1292</v>
      </c>
      <c r="C76" s="232">
        <f t="shared" si="31"/>
        <v>1769</v>
      </c>
      <c r="D76" s="232">
        <f t="shared" ref="D76:AE76" si="45">D20-D48</f>
        <v>1871</v>
      </c>
      <c r="E76" s="232">
        <f t="shared" si="45"/>
        <v>2335</v>
      </c>
      <c r="F76" s="232">
        <f t="shared" si="45"/>
        <v>1958</v>
      </c>
      <c r="G76" s="232">
        <f t="shared" si="45"/>
        <v>1623</v>
      </c>
      <c r="H76" s="232">
        <f t="shared" si="45"/>
        <v>1850</v>
      </c>
      <c r="I76" s="232">
        <f t="shared" si="45"/>
        <v>1292</v>
      </c>
      <c r="J76" s="232">
        <f t="shared" si="45"/>
        <v>1958</v>
      </c>
      <c r="K76" s="232">
        <f t="shared" si="45"/>
        <v>1681</v>
      </c>
      <c r="L76" s="232">
        <f t="shared" si="45"/>
        <v>1400</v>
      </c>
      <c r="M76" s="232">
        <f t="shared" si="45"/>
        <v>1627</v>
      </c>
      <c r="N76" s="232">
        <f t="shared" si="45"/>
        <v>1437</v>
      </c>
      <c r="O76" s="232">
        <f t="shared" si="45"/>
        <v>1292</v>
      </c>
      <c r="P76" s="232">
        <f t="shared" si="45"/>
        <v>1383</v>
      </c>
      <c r="Q76" s="232">
        <f t="shared" si="45"/>
        <v>1843</v>
      </c>
      <c r="R76" s="232">
        <f t="shared" si="45"/>
        <v>1339</v>
      </c>
      <c r="S76" s="232">
        <f t="shared" si="45"/>
        <v>1430</v>
      </c>
      <c r="T76" s="232">
        <f t="shared" si="45"/>
        <v>1657</v>
      </c>
      <c r="U76" s="232">
        <f t="shared" si="45"/>
        <v>1437</v>
      </c>
      <c r="V76" s="232">
        <f t="shared" si="45"/>
        <v>1667</v>
      </c>
      <c r="W76" s="232">
        <f t="shared" si="45"/>
        <v>1755</v>
      </c>
      <c r="X76" s="232">
        <f t="shared" si="45"/>
        <v>1645</v>
      </c>
      <c r="Y76" s="232">
        <f t="shared" si="45"/>
        <v>1339</v>
      </c>
      <c r="Z76" s="232">
        <f t="shared" si="45"/>
        <v>1843</v>
      </c>
      <c r="AA76" s="232">
        <f t="shared" si="45"/>
        <v>1843</v>
      </c>
      <c r="AB76" s="232">
        <f t="shared" si="45"/>
        <v>1251</v>
      </c>
      <c r="AC76" s="232">
        <f t="shared" si="45"/>
        <v>1478</v>
      </c>
      <c r="AD76" s="232">
        <f t="shared" si="45"/>
        <v>1648</v>
      </c>
      <c r="AE76" s="110">
        <f t="shared" si="45"/>
        <v>1642</v>
      </c>
    </row>
    <row r="77" spans="1:31" x14ac:dyDescent="0.25">
      <c r="A77" s="62" t="s">
        <v>499</v>
      </c>
      <c r="B77" s="109">
        <f t="shared" si="31"/>
        <v>1185</v>
      </c>
      <c r="C77" s="232">
        <f t="shared" si="31"/>
        <v>1061</v>
      </c>
      <c r="D77" s="232">
        <f t="shared" ref="D77:AE77" si="46">D21-D49</f>
        <v>1007</v>
      </c>
      <c r="E77" s="232">
        <f t="shared" si="46"/>
        <v>1433</v>
      </c>
      <c r="F77" s="232">
        <f t="shared" si="46"/>
        <v>1247</v>
      </c>
      <c r="G77" s="232">
        <f t="shared" si="46"/>
        <v>1699</v>
      </c>
      <c r="H77" s="232">
        <f t="shared" si="46"/>
        <v>1433</v>
      </c>
      <c r="I77" s="232">
        <f t="shared" si="46"/>
        <v>1185</v>
      </c>
      <c r="J77" s="232">
        <f t="shared" si="46"/>
        <v>1433</v>
      </c>
      <c r="K77" s="232">
        <f t="shared" si="46"/>
        <v>1007</v>
      </c>
      <c r="L77" s="232">
        <f t="shared" si="46"/>
        <v>1007</v>
      </c>
      <c r="M77" s="232">
        <f t="shared" si="46"/>
        <v>1237</v>
      </c>
      <c r="N77" s="232">
        <f t="shared" si="46"/>
        <v>1613</v>
      </c>
      <c r="O77" s="232">
        <f t="shared" si="46"/>
        <v>1467</v>
      </c>
      <c r="P77" s="232">
        <f t="shared" si="46"/>
        <v>1185</v>
      </c>
      <c r="Q77" s="232">
        <f t="shared" si="46"/>
        <v>1007</v>
      </c>
      <c r="R77" s="232">
        <f t="shared" si="46"/>
        <v>1166</v>
      </c>
      <c r="S77" s="232">
        <f t="shared" si="46"/>
        <v>1147</v>
      </c>
      <c r="T77" s="232">
        <f t="shared" si="46"/>
        <v>1582</v>
      </c>
      <c r="U77" s="232">
        <f t="shared" si="46"/>
        <v>1689</v>
      </c>
      <c r="V77" s="232">
        <f t="shared" si="46"/>
        <v>1459</v>
      </c>
      <c r="W77" s="232">
        <f t="shared" si="46"/>
        <v>1147</v>
      </c>
      <c r="X77" s="232">
        <f t="shared" si="46"/>
        <v>1007</v>
      </c>
      <c r="Y77" s="232">
        <f t="shared" si="46"/>
        <v>1185</v>
      </c>
      <c r="Z77" s="232">
        <f t="shared" si="46"/>
        <v>1147</v>
      </c>
      <c r="AA77" s="232">
        <f t="shared" si="46"/>
        <v>1377</v>
      </c>
      <c r="AB77" s="232">
        <f t="shared" si="46"/>
        <v>1689</v>
      </c>
      <c r="AC77" s="232">
        <f t="shared" si="46"/>
        <v>1459</v>
      </c>
      <c r="AD77" s="232">
        <f t="shared" si="46"/>
        <v>1147</v>
      </c>
      <c r="AE77" s="110">
        <f t="shared" si="46"/>
        <v>988</v>
      </c>
    </row>
    <row r="78" spans="1:31" x14ac:dyDescent="0.25">
      <c r="A78" s="62" t="s">
        <v>500</v>
      </c>
      <c r="B78" s="109">
        <f t="shared" si="31"/>
        <v>1114</v>
      </c>
      <c r="C78" s="232">
        <f t="shared" si="31"/>
        <v>1015</v>
      </c>
      <c r="D78" s="232">
        <f t="shared" ref="D78:AE78" si="47">D22-D50</f>
        <v>656</v>
      </c>
      <c r="E78" s="232">
        <f t="shared" si="47"/>
        <v>896</v>
      </c>
      <c r="F78" s="232">
        <f t="shared" si="47"/>
        <v>1849</v>
      </c>
      <c r="G78" s="232">
        <f t="shared" si="47"/>
        <v>605</v>
      </c>
      <c r="H78" s="232">
        <f t="shared" si="47"/>
        <v>1437</v>
      </c>
      <c r="I78" s="232">
        <f t="shared" si="47"/>
        <v>1114</v>
      </c>
      <c r="J78" s="232">
        <f t="shared" si="47"/>
        <v>829</v>
      </c>
      <c r="K78" s="232">
        <f t="shared" si="47"/>
        <v>978</v>
      </c>
      <c r="L78" s="232">
        <f t="shared" si="47"/>
        <v>1394</v>
      </c>
      <c r="M78" s="232">
        <f t="shared" si="47"/>
        <v>1896</v>
      </c>
      <c r="N78" s="232">
        <f t="shared" si="47"/>
        <v>805</v>
      </c>
      <c r="O78" s="232">
        <f t="shared" si="47"/>
        <v>1651</v>
      </c>
      <c r="P78" s="232">
        <f t="shared" si="47"/>
        <v>1072</v>
      </c>
      <c r="Q78" s="232">
        <f t="shared" si="47"/>
        <v>763</v>
      </c>
      <c r="R78" s="232">
        <f t="shared" si="47"/>
        <v>978</v>
      </c>
      <c r="S78" s="232">
        <f t="shared" si="47"/>
        <v>1656</v>
      </c>
      <c r="T78" s="232">
        <f t="shared" si="47"/>
        <v>1739</v>
      </c>
      <c r="U78" s="232">
        <f t="shared" si="47"/>
        <v>643</v>
      </c>
      <c r="V78" s="232">
        <f t="shared" si="47"/>
        <v>1363</v>
      </c>
      <c r="W78" s="232">
        <f t="shared" si="47"/>
        <v>1350</v>
      </c>
      <c r="X78" s="232">
        <f t="shared" si="47"/>
        <v>763</v>
      </c>
      <c r="Y78" s="232">
        <f t="shared" si="47"/>
        <v>978</v>
      </c>
      <c r="Z78" s="232">
        <f t="shared" si="47"/>
        <v>1470</v>
      </c>
      <c r="AA78" s="232">
        <f t="shared" si="47"/>
        <v>1767</v>
      </c>
      <c r="AB78" s="232">
        <f t="shared" si="47"/>
        <v>829</v>
      </c>
      <c r="AC78" s="232">
        <f t="shared" si="47"/>
        <v>1363</v>
      </c>
      <c r="AD78" s="232">
        <f t="shared" si="47"/>
        <v>1164</v>
      </c>
      <c r="AE78" s="110">
        <f t="shared" si="47"/>
        <v>763</v>
      </c>
    </row>
    <row r="79" spans="1:31" x14ac:dyDescent="0.25">
      <c r="A79" s="62" t="s">
        <v>501</v>
      </c>
      <c r="B79" s="109">
        <f t="shared" si="31"/>
        <v>1674</v>
      </c>
      <c r="C79" s="232">
        <f t="shared" si="31"/>
        <v>1235</v>
      </c>
      <c r="D79" s="232">
        <f t="shared" ref="D79:AE79" si="48">D23-D51</f>
        <v>1299</v>
      </c>
      <c r="E79" s="232">
        <f t="shared" si="48"/>
        <v>1023</v>
      </c>
      <c r="F79" s="232">
        <f t="shared" si="48"/>
        <v>1309</v>
      </c>
      <c r="G79" s="232">
        <f t="shared" si="48"/>
        <v>735</v>
      </c>
      <c r="H79" s="232">
        <f t="shared" si="48"/>
        <v>1334</v>
      </c>
      <c r="I79" s="232">
        <f t="shared" si="48"/>
        <v>1687</v>
      </c>
      <c r="J79" s="232">
        <f t="shared" si="48"/>
        <v>1046</v>
      </c>
      <c r="K79" s="232">
        <f t="shared" si="48"/>
        <v>1759</v>
      </c>
      <c r="L79" s="232">
        <f t="shared" si="48"/>
        <v>879</v>
      </c>
      <c r="M79" s="232">
        <f t="shared" si="48"/>
        <v>1503</v>
      </c>
      <c r="N79" s="232">
        <f t="shared" si="48"/>
        <v>1337</v>
      </c>
      <c r="O79" s="232">
        <f t="shared" si="48"/>
        <v>1428</v>
      </c>
      <c r="P79" s="232">
        <f t="shared" si="48"/>
        <v>1129</v>
      </c>
      <c r="Q79" s="232">
        <f t="shared" si="48"/>
        <v>1323</v>
      </c>
      <c r="R79" s="232">
        <f t="shared" si="48"/>
        <v>1453</v>
      </c>
      <c r="S79" s="232">
        <f t="shared" si="48"/>
        <v>1125</v>
      </c>
      <c r="T79" s="232">
        <f t="shared" si="48"/>
        <v>1570</v>
      </c>
      <c r="U79" s="232">
        <f t="shared" si="48"/>
        <v>1423</v>
      </c>
      <c r="V79" s="232">
        <f t="shared" si="48"/>
        <v>1768</v>
      </c>
      <c r="W79" s="232">
        <f t="shared" si="48"/>
        <v>1215</v>
      </c>
      <c r="X79" s="232">
        <f t="shared" si="48"/>
        <v>1323</v>
      </c>
      <c r="Y79" s="232">
        <f t="shared" si="48"/>
        <v>1453</v>
      </c>
      <c r="Z79" s="232">
        <f t="shared" si="48"/>
        <v>1227</v>
      </c>
      <c r="AA79" s="232">
        <f t="shared" si="48"/>
        <v>1631</v>
      </c>
      <c r="AB79" s="232">
        <f t="shared" si="48"/>
        <v>1337</v>
      </c>
      <c r="AC79" s="232">
        <f t="shared" si="48"/>
        <v>1594</v>
      </c>
      <c r="AD79" s="232">
        <f t="shared" si="48"/>
        <v>1227</v>
      </c>
      <c r="AE79" s="110">
        <f t="shared" si="48"/>
        <v>1281</v>
      </c>
    </row>
    <row r="80" spans="1:31" x14ac:dyDescent="0.25">
      <c r="A80" s="62" t="s">
        <v>502</v>
      </c>
      <c r="B80" s="109">
        <f t="shared" si="31"/>
        <v>2138</v>
      </c>
      <c r="C80" s="232">
        <f t="shared" si="31"/>
        <v>1752</v>
      </c>
      <c r="D80" s="232">
        <f t="shared" ref="D80:AE80" si="49">D24-D52</f>
        <v>1887</v>
      </c>
      <c r="E80" s="232">
        <f t="shared" si="49"/>
        <v>1993</v>
      </c>
      <c r="F80" s="232">
        <f t="shared" si="49"/>
        <v>1971</v>
      </c>
      <c r="G80" s="232">
        <f t="shared" si="49"/>
        <v>2499</v>
      </c>
      <c r="H80" s="232">
        <f t="shared" si="49"/>
        <v>2028</v>
      </c>
      <c r="I80" s="232">
        <f t="shared" si="49"/>
        <v>2157</v>
      </c>
      <c r="J80" s="232">
        <f t="shared" si="49"/>
        <v>2203</v>
      </c>
      <c r="K80" s="232">
        <f t="shared" si="49"/>
        <v>1326</v>
      </c>
      <c r="L80" s="232">
        <f t="shared" si="49"/>
        <v>2409</v>
      </c>
      <c r="M80" s="232">
        <f t="shared" si="49"/>
        <v>1963</v>
      </c>
      <c r="N80" s="232">
        <f t="shared" si="49"/>
        <v>1669</v>
      </c>
      <c r="O80" s="232">
        <f t="shared" si="49"/>
        <v>1886</v>
      </c>
      <c r="P80" s="232">
        <f t="shared" si="49"/>
        <v>2195</v>
      </c>
      <c r="Q80" s="232">
        <f t="shared" si="49"/>
        <v>1243</v>
      </c>
      <c r="R80" s="232">
        <f t="shared" si="49"/>
        <v>1240</v>
      </c>
      <c r="S80" s="232">
        <f t="shared" si="49"/>
        <v>1893</v>
      </c>
      <c r="T80" s="232">
        <f t="shared" si="49"/>
        <v>1512</v>
      </c>
      <c r="U80" s="232">
        <f t="shared" si="49"/>
        <v>1332</v>
      </c>
      <c r="V80" s="232">
        <f t="shared" si="49"/>
        <v>1326</v>
      </c>
      <c r="W80" s="232">
        <f t="shared" si="49"/>
        <v>1686</v>
      </c>
      <c r="X80" s="232">
        <f t="shared" si="49"/>
        <v>1243</v>
      </c>
      <c r="Y80" s="232">
        <f t="shared" si="49"/>
        <v>1240</v>
      </c>
      <c r="Z80" s="232">
        <f t="shared" si="49"/>
        <v>1663</v>
      </c>
      <c r="AA80" s="232">
        <f t="shared" si="49"/>
        <v>1512</v>
      </c>
      <c r="AB80" s="232">
        <f t="shared" si="49"/>
        <v>1332</v>
      </c>
      <c r="AC80" s="232">
        <f t="shared" si="49"/>
        <v>1806</v>
      </c>
      <c r="AD80" s="232">
        <f t="shared" si="49"/>
        <v>1512</v>
      </c>
      <c r="AE80" s="110">
        <f t="shared" si="49"/>
        <v>1243</v>
      </c>
    </row>
    <row r="81" spans="1:31" x14ac:dyDescent="0.25">
      <c r="A81" s="62" t="s">
        <v>503</v>
      </c>
      <c r="B81" s="109">
        <f t="shared" si="31"/>
        <v>1546</v>
      </c>
      <c r="C81" s="232">
        <f t="shared" si="31"/>
        <v>1349</v>
      </c>
      <c r="D81" s="232">
        <f t="shared" ref="D81:AE81" si="50">D25-D53</f>
        <v>1608</v>
      </c>
      <c r="E81" s="232">
        <f t="shared" si="50"/>
        <v>1546</v>
      </c>
      <c r="F81" s="232">
        <f t="shared" si="50"/>
        <v>1554</v>
      </c>
      <c r="G81" s="232">
        <f t="shared" si="50"/>
        <v>1230</v>
      </c>
      <c r="H81" s="232">
        <f t="shared" si="50"/>
        <v>1431</v>
      </c>
      <c r="I81" s="232">
        <f t="shared" si="50"/>
        <v>1504</v>
      </c>
      <c r="J81" s="232">
        <f t="shared" si="50"/>
        <v>1349</v>
      </c>
      <c r="K81" s="232">
        <f t="shared" si="50"/>
        <v>1329</v>
      </c>
      <c r="L81" s="232">
        <f t="shared" si="50"/>
        <v>1593</v>
      </c>
      <c r="M81" s="232">
        <f t="shared" si="50"/>
        <v>1415</v>
      </c>
      <c r="N81" s="232">
        <f t="shared" si="50"/>
        <v>883</v>
      </c>
      <c r="O81" s="232">
        <f t="shared" si="50"/>
        <v>1664</v>
      </c>
      <c r="P81" s="232">
        <f t="shared" si="50"/>
        <v>1781</v>
      </c>
      <c r="Q81" s="232">
        <f t="shared" si="50"/>
        <v>1344</v>
      </c>
      <c r="R81" s="232">
        <f t="shared" si="50"/>
        <v>1363</v>
      </c>
      <c r="S81" s="232">
        <f t="shared" si="50"/>
        <v>1884</v>
      </c>
      <c r="T81" s="232">
        <f t="shared" si="50"/>
        <v>1574</v>
      </c>
      <c r="U81" s="232">
        <f t="shared" si="50"/>
        <v>671</v>
      </c>
      <c r="V81" s="232">
        <f t="shared" si="50"/>
        <v>2262</v>
      </c>
      <c r="W81" s="232">
        <f t="shared" si="50"/>
        <v>1736</v>
      </c>
      <c r="X81" s="232">
        <f t="shared" si="50"/>
        <v>1360</v>
      </c>
      <c r="Y81" s="232">
        <f t="shared" si="50"/>
        <v>1276</v>
      </c>
      <c r="Z81" s="232">
        <f t="shared" si="50"/>
        <v>2130</v>
      </c>
      <c r="AA81" s="232">
        <f t="shared" si="50"/>
        <v>1548</v>
      </c>
      <c r="AB81" s="232">
        <f t="shared" si="50"/>
        <v>671</v>
      </c>
      <c r="AC81" s="232">
        <f t="shared" si="50"/>
        <v>1914</v>
      </c>
      <c r="AD81" s="232">
        <f t="shared" si="50"/>
        <v>1604</v>
      </c>
      <c r="AE81" s="110">
        <f t="shared" si="50"/>
        <v>1186</v>
      </c>
    </row>
    <row r="82" spans="1:31" x14ac:dyDescent="0.25">
      <c r="A82" s="62" t="s">
        <v>504</v>
      </c>
      <c r="B82" s="109">
        <f t="shared" si="31"/>
        <v>1401</v>
      </c>
      <c r="C82" s="232">
        <f t="shared" si="31"/>
        <v>1190</v>
      </c>
      <c r="D82" s="232">
        <f t="shared" ref="D82:AE82" si="51">D26-D54</f>
        <v>1031</v>
      </c>
      <c r="E82" s="232">
        <f t="shared" si="51"/>
        <v>1569</v>
      </c>
      <c r="F82" s="232">
        <f t="shared" si="51"/>
        <v>1341</v>
      </c>
      <c r="G82" s="232">
        <f t="shared" si="51"/>
        <v>1501</v>
      </c>
      <c r="H82" s="232">
        <f t="shared" si="51"/>
        <v>1508</v>
      </c>
      <c r="I82" s="232">
        <f t="shared" si="51"/>
        <v>1401</v>
      </c>
      <c r="J82" s="232">
        <f t="shared" si="51"/>
        <v>1190</v>
      </c>
      <c r="K82" s="232">
        <f t="shared" si="51"/>
        <v>1267</v>
      </c>
      <c r="L82" s="232">
        <f t="shared" si="51"/>
        <v>1849</v>
      </c>
      <c r="M82" s="232">
        <f t="shared" si="51"/>
        <v>2037</v>
      </c>
      <c r="N82" s="232">
        <f t="shared" si="51"/>
        <v>1497</v>
      </c>
      <c r="O82" s="232">
        <f t="shared" si="51"/>
        <v>1514</v>
      </c>
      <c r="P82" s="232">
        <f t="shared" si="51"/>
        <v>1631</v>
      </c>
      <c r="Q82" s="232">
        <f t="shared" si="51"/>
        <v>1923</v>
      </c>
      <c r="R82" s="232">
        <f t="shared" si="51"/>
        <v>1441</v>
      </c>
      <c r="S82" s="232">
        <f t="shared" si="51"/>
        <v>1849</v>
      </c>
      <c r="T82" s="232">
        <f t="shared" si="51"/>
        <v>2037</v>
      </c>
      <c r="U82" s="232">
        <f t="shared" si="51"/>
        <v>1497</v>
      </c>
      <c r="V82" s="232">
        <f t="shared" si="51"/>
        <v>1577</v>
      </c>
      <c r="W82" s="232">
        <f t="shared" si="51"/>
        <v>1861</v>
      </c>
      <c r="X82" s="232">
        <f t="shared" si="51"/>
        <v>1923</v>
      </c>
      <c r="Y82" s="232">
        <f t="shared" si="51"/>
        <v>1441</v>
      </c>
      <c r="Z82" s="232">
        <f t="shared" si="51"/>
        <v>1859</v>
      </c>
      <c r="AA82" s="232">
        <f t="shared" si="51"/>
        <v>2060</v>
      </c>
      <c r="AB82" s="232">
        <f t="shared" si="51"/>
        <v>1497</v>
      </c>
      <c r="AC82" s="232">
        <f t="shared" si="51"/>
        <v>1619</v>
      </c>
      <c r="AD82" s="232">
        <f t="shared" si="51"/>
        <v>1903</v>
      </c>
      <c r="AE82" s="110">
        <f t="shared" si="51"/>
        <v>2097</v>
      </c>
    </row>
    <row r="83" spans="1:31" x14ac:dyDescent="0.25">
      <c r="A83" s="62" t="s">
        <v>505</v>
      </c>
      <c r="B83" s="109">
        <f t="shared" si="31"/>
        <v>2722</v>
      </c>
      <c r="C83" s="232">
        <f t="shared" si="31"/>
        <v>1935</v>
      </c>
      <c r="D83" s="232">
        <f t="shared" ref="D83:AE83" si="52">D27-D55</f>
        <v>2494</v>
      </c>
      <c r="E83" s="232">
        <f t="shared" si="52"/>
        <v>2708</v>
      </c>
      <c r="F83" s="232">
        <f t="shared" si="52"/>
        <v>2369</v>
      </c>
      <c r="G83" s="232">
        <f t="shared" si="52"/>
        <v>2101</v>
      </c>
      <c r="H83" s="232">
        <f t="shared" si="52"/>
        <v>2443</v>
      </c>
      <c r="I83" s="232">
        <f t="shared" si="52"/>
        <v>2585</v>
      </c>
      <c r="J83" s="232">
        <f t="shared" si="52"/>
        <v>1793</v>
      </c>
      <c r="K83" s="232">
        <f t="shared" si="52"/>
        <v>2058</v>
      </c>
      <c r="L83" s="232">
        <f t="shared" si="52"/>
        <v>1978</v>
      </c>
      <c r="M83" s="232">
        <f t="shared" si="52"/>
        <v>1943</v>
      </c>
      <c r="N83" s="232">
        <f t="shared" si="52"/>
        <v>1729</v>
      </c>
      <c r="O83" s="232">
        <f t="shared" si="52"/>
        <v>1831</v>
      </c>
      <c r="P83" s="232">
        <f t="shared" si="52"/>
        <v>2581</v>
      </c>
      <c r="Q83" s="232">
        <f t="shared" si="52"/>
        <v>1228</v>
      </c>
      <c r="R83" s="232">
        <f t="shared" si="52"/>
        <v>1804</v>
      </c>
      <c r="S83" s="232">
        <f t="shared" si="52"/>
        <v>1978</v>
      </c>
      <c r="T83" s="232">
        <f t="shared" si="52"/>
        <v>1889</v>
      </c>
      <c r="U83" s="232">
        <f t="shared" si="52"/>
        <v>1653</v>
      </c>
      <c r="V83" s="232">
        <f t="shared" si="52"/>
        <v>1793</v>
      </c>
      <c r="W83" s="232">
        <f t="shared" si="52"/>
        <v>2154</v>
      </c>
      <c r="X83" s="232">
        <f t="shared" si="52"/>
        <v>1406</v>
      </c>
      <c r="Y83" s="232">
        <f t="shared" si="52"/>
        <v>1823</v>
      </c>
      <c r="Z83" s="232">
        <f t="shared" si="52"/>
        <v>2376</v>
      </c>
      <c r="AA83" s="232">
        <f t="shared" si="52"/>
        <v>1711</v>
      </c>
      <c r="AB83" s="232">
        <f t="shared" si="52"/>
        <v>2201</v>
      </c>
      <c r="AC83" s="232">
        <f t="shared" si="52"/>
        <v>2334</v>
      </c>
      <c r="AD83" s="232">
        <f t="shared" si="52"/>
        <v>2676</v>
      </c>
      <c r="AE83" s="110">
        <f t="shared" si="52"/>
        <v>1769</v>
      </c>
    </row>
    <row r="84" spans="1:31" x14ac:dyDescent="0.25">
      <c r="A84" s="62" t="s">
        <v>506</v>
      </c>
      <c r="B84" s="109">
        <f t="shared" si="31"/>
        <v>2462</v>
      </c>
      <c r="C84" s="232">
        <f t="shared" si="31"/>
        <v>1857</v>
      </c>
      <c r="D84" s="232">
        <f t="shared" ref="D84:AE84" si="53">D28-D56</f>
        <v>1700</v>
      </c>
      <c r="E84" s="232">
        <f t="shared" si="53"/>
        <v>2876</v>
      </c>
      <c r="F84" s="232">
        <f t="shared" si="53"/>
        <v>2880</v>
      </c>
      <c r="G84" s="232">
        <f t="shared" si="53"/>
        <v>1758</v>
      </c>
      <c r="H84" s="232">
        <f t="shared" si="53"/>
        <v>2954</v>
      </c>
      <c r="I84" s="232">
        <f t="shared" si="53"/>
        <v>2462</v>
      </c>
      <c r="J84" s="232">
        <f t="shared" si="53"/>
        <v>1769</v>
      </c>
      <c r="K84" s="232">
        <f t="shared" si="53"/>
        <v>2390</v>
      </c>
      <c r="L84" s="232">
        <f t="shared" si="53"/>
        <v>2548</v>
      </c>
      <c r="M84" s="232">
        <f t="shared" si="53"/>
        <v>2928</v>
      </c>
      <c r="N84" s="232">
        <f t="shared" si="53"/>
        <v>2272</v>
      </c>
      <c r="O84" s="232">
        <f t="shared" si="53"/>
        <v>2686</v>
      </c>
      <c r="P84" s="232">
        <f t="shared" si="53"/>
        <v>2610</v>
      </c>
      <c r="Q84" s="232">
        <f t="shared" si="53"/>
        <v>2150</v>
      </c>
      <c r="R84" s="232">
        <f t="shared" si="53"/>
        <v>2572</v>
      </c>
      <c r="S84" s="232">
        <f t="shared" si="53"/>
        <v>2730</v>
      </c>
      <c r="T84" s="232">
        <f t="shared" si="53"/>
        <v>2960</v>
      </c>
      <c r="U84" s="232">
        <f t="shared" si="53"/>
        <v>2542</v>
      </c>
      <c r="V84" s="232">
        <f t="shared" si="53"/>
        <v>2925</v>
      </c>
      <c r="W84" s="232">
        <f t="shared" si="53"/>
        <v>2606</v>
      </c>
      <c r="X84" s="232">
        <f t="shared" si="53"/>
        <v>1991</v>
      </c>
      <c r="Y84" s="232">
        <f t="shared" si="53"/>
        <v>2404</v>
      </c>
      <c r="Z84" s="232">
        <f t="shared" si="53"/>
        <v>2136</v>
      </c>
      <c r="AA84" s="232">
        <f t="shared" si="53"/>
        <v>2782</v>
      </c>
      <c r="AB84" s="232">
        <f t="shared" si="53"/>
        <v>2134</v>
      </c>
      <c r="AC84" s="232">
        <f t="shared" si="53"/>
        <v>2888</v>
      </c>
      <c r="AD84" s="232">
        <f t="shared" si="53"/>
        <v>2428</v>
      </c>
      <c r="AE84" s="110">
        <f t="shared" si="53"/>
        <v>1991</v>
      </c>
    </row>
    <row r="85" spans="1:31" ht="15.75" thickBot="1" x14ac:dyDescent="0.3">
      <c r="A85" s="83" t="s">
        <v>507</v>
      </c>
      <c r="B85" s="109">
        <f t="shared" si="31"/>
        <v>1221</v>
      </c>
      <c r="C85" s="232">
        <f t="shared" si="31"/>
        <v>1600</v>
      </c>
      <c r="D85" s="232">
        <f t="shared" ref="D85:AE85" si="54">D29-D57</f>
        <v>982</v>
      </c>
      <c r="E85" s="232">
        <f t="shared" si="54"/>
        <v>1352</v>
      </c>
      <c r="F85" s="232">
        <f t="shared" si="54"/>
        <v>1167</v>
      </c>
      <c r="G85" s="232">
        <f t="shared" si="54"/>
        <v>985</v>
      </c>
      <c r="H85" s="232">
        <f t="shared" si="54"/>
        <v>1369</v>
      </c>
      <c r="I85" s="232">
        <f t="shared" si="54"/>
        <v>1035</v>
      </c>
      <c r="J85" s="232">
        <f t="shared" si="54"/>
        <v>1546</v>
      </c>
      <c r="K85" s="232">
        <f t="shared" si="54"/>
        <v>843</v>
      </c>
      <c r="L85" s="232">
        <f t="shared" si="54"/>
        <v>1620</v>
      </c>
      <c r="M85" s="232">
        <f t="shared" si="54"/>
        <v>1813</v>
      </c>
      <c r="N85" s="232">
        <f t="shared" si="54"/>
        <v>1215</v>
      </c>
      <c r="O85" s="232">
        <f t="shared" si="54"/>
        <v>2343</v>
      </c>
      <c r="P85" s="232">
        <f t="shared" si="54"/>
        <v>1441</v>
      </c>
      <c r="Q85" s="232">
        <f t="shared" si="54"/>
        <v>1590</v>
      </c>
      <c r="R85" s="232">
        <f t="shared" si="54"/>
        <v>793</v>
      </c>
      <c r="S85" s="232">
        <f t="shared" si="54"/>
        <v>1601</v>
      </c>
      <c r="T85" s="232">
        <f t="shared" si="54"/>
        <v>1832</v>
      </c>
      <c r="U85" s="232">
        <f t="shared" si="54"/>
        <v>1215</v>
      </c>
      <c r="V85" s="232">
        <f t="shared" si="54"/>
        <v>1885</v>
      </c>
      <c r="W85" s="232">
        <f t="shared" si="54"/>
        <v>1441</v>
      </c>
      <c r="X85" s="232">
        <f t="shared" si="54"/>
        <v>1590</v>
      </c>
      <c r="Y85" s="232">
        <f t="shared" si="54"/>
        <v>799</v>
      </c>
      <c r="Z85" s="232">
        <f t="shared" si="54"/>
        <v>1806</v>
      </c>
      <c r="AA85" s="232">
        <f t="shared" si="54"/>
        <v>1832</v>
      </c>
      <c r="AB85" s="232">
        <f t="shared" si="54"/>
        <v>1215</v>
      </c>
      <c r="AC85" s="232">
        <f t="shared" si="54"/>
        <v>1885</v>
      </c>
      <c r="AD85" s="232">
        <f t="shared" si="54"/>
        <v>1441</v>
      </c>
      <c r="AE85" s="110">
        <f t="shared" si="54"/>
        <v>1590</v>
      </c>
    </row>
    <row r="86" spans="1:31" ht="15.75" thickBot="1" x14ac:dyDescent="0.3">
      <c r="A86" s="116" t="s">
        <v>467</v>
      </c>
      <c r="B86" s="117">
        <f>SUM(B62:B85)</f>
        <v>27476</v>
      </c>
      <c r="C86" s="118">
        <f t="shared" ref="C86" si="55">SUM(C62:C85)</f>
        <v>24940</v>
      </c>
      <c r="D86" s="118">
        <f t="shared" ref="D86" si="56">SUM(D62:D85)</f>
        <v>24925</v>
      </c>
      <c r="E86" s="118">
        <f t="shared" ref="E86" si="57">SUM(E62:E85)</f>
        <v>28061</v>
      </c>
      <c r="F86" s="118">
        <f t="shared" ref="F86" si="58">SUM(F62:F85)</f>
        <v>29238</v>
      </c>
      <c r="G86" s="118">
        <f t="shared" ref="G86" si="59">SUM(G62:G85)</f>
        <v>24468</v>
      </c>
      <c r="H86" s="118">
        <f t="shared" ref="H86" si="60">SUM(H62:H85)</f>
        <v>28732</v>
      </c>
      <c r="I86" s="118">
        <f t="shared" ref="I86" si="61">SUM(I62:I85)</f>
        <v>28396</v>
      </c>
      <c r="J86" s="118">
        <f t="shared" ref="J86" si="62">SUM(J62:J85)</f>
        <v>24977</v>
      </c>
      <c r="K86" s="118">
        <f t="shared" ref="K86" si="63">SUM(K62:K85)</f>
        <v>24231</v>
      </c>
      <c r="L86" s="118">
        <f t="shared" ref="L86" si="64">SUM(L62:L85)</f>
        <v>28408</v>
      </c>
      <c r="M86" s="118">
        <f t="shared" ref="M86" si="65">SUM(M62:M85)</f>
        <v>30800</v>
      </c>
      <c r="N86" s="118">
        <f t="shared" ref="N86" si="66">SUM(N62:N85)</f>
        <v>23742</v>
      </c>
      <c r="O86" s="118">
        <f t="shared" ref="O86" si="67">SUM(O62:O85)</f>
        <v>30004</v>
      </c>
      <c r="P86" s="118">
        <f t="shared" ref="P86" si="68">SUM(P62:P85)</f>
        <v>29750</v>
      </c>
      <c r="Q86" s="118">
        <f t="shared" ref="Q86" si="69">SUM(Q62:Q85)</f>
        <v>24340</v>
      </c>
      <c r="R86" s="118">
        <f t="shared" ref="R86" si="70">SUM(R62:R85)</f>
        <v>24764</v>
      </c>
      <c r="S86" s="118">
        <f t="shared" ref="S86" si="71">SUM(S62:S85)</f>
        <v>28781</v>
      </c>
      <c r="T86" s="118">
        <f t="shared" ref="T86" si="72">SUM(T62:T85)</f>
        <v>30809</v>
      </c>
      <c r="U86" s="118">
        <f t="shared" ref="U86" si="73">SUM(U62:U85)</f>
        <v>23251</v>
      </c>
      <c r="V86" s="118">
        <f t="shared" ref="V86" si="74">SUM(V62:V85)</f>
        <v>29821</v>
      </c>
      <c r="W86" s="118">
        <f t="shared" ref="W86" si="75">SUM(W62:W85)</f>
        <v>29856</v>
      </c>
      <c r="X86" s="118">
        <f t="shared" ref="X86" si="76">SUM(X62:X85)</f>
        <v>24626</v>
      </c>
      <c r="Y86" s="118">
        <f t="shared" ref="Y86" si="77">SUM(Y62:Y85)</f>
        <v>24572</v>
      </c>
      <c r="Z86" s="118">
        <f t="shared" ref="Z86" si="78">SUM(Z62:Z85)</f>
        <v>28806</v>
      </c>
      <c r="AA86" s="118">
        <f t="shared" ref="AA86" si="79">SUM(AA62:AA85)</f>
        <v>30575</v>
      </c>
      <c r="AB86" s="118">
        <f t="shared" ref="AB86" si="80">SUM(AB62:AB85)</f>
        <v>23716</v>
      </c>
      <c r="AC86" s="118">
        <f t="shared" ref="AC86" si="81">SUM(AC62:AC85)</f>
        <v>30376</v>
      </c>
      <c r="AD86" s="118">
        <f t="shared" ref="AD86" si="82">SUM(AD62:AD85)</f>
        <v>29632</v>
      </c>
      <c r="AE86" s="119">
        <f t="shared" ref="AE86" si="83">SUM(AE62:AE85)</f>
        <v>24824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B48B-E561-4F11-8028-0AC17C6D841C}">
  <dimension ref="A1:AE86"/>
  <sheetViews>
    <sheetView workbookViewId="0">
      <selection activeCell="G51" sqref="G51"/>
    </sheetView>
  </sheetViews>
  <sheetFormatPr defaultRowHeight="15" x14ac:dyDescent="0.25"/>
  <cols>
    <col min="1" max="1" width="15.42578125" customWidth="1"/>
    <col min="2" max="4" width="10.5703125" bestFit="1" customWidth="1"/>
    <col min="5" max="6" width="11.5703125" bestFit="1" customWidth="1"/>
    <col min="7" max="7" width="10.5703125" bestFit="1" customWidth="1"/>
    <col min="8" max="9" width="11.5703125" bestFit="1" customWidth="1"/>
    <col min="10" max="12" width="10.5703125" bestFit="1" customWidth="1"/>
    <col min="13" max="13" width="11.5703125" bestFit="1" customWidth="1"/>
    <col min="14" max="19" width="10.5703125" bestFit="1" customWidth="1"/>
    <col min="20" max="20" width="11.7109375" bestFit="1" customWidth="1"/>
    <col min="21" max="31" width="10.5703125" bestFit="1" customWidth="1"/>
  </cols>
  <sheetData>
    <row r="1" spans="1:31" ht="23.25" x14ac:dyDescent="0.35">
      <c r="A1" s="27" t="s">
        <v>483</v>
      </c>
      <c r="T1" s="28">
        <v>45383</v>
      </c>
    </row>
    <row r="3" spans="1:31" ht="15.75" thickBot="1" x14ac:dyDescent="0.3"/>
    <row r="4" spans="1:31" ht="15.75" thickBot="1" x14ac:dyDescent="0.3">
      <c r="A4" s="42" t="s">
        <v>467</v>
      </c>
      <c r="B4" s="29" t="s">
        <v>545</v>
      </c>
      <c r="C4" s="29" t="s">
        <v>546</v>
      </c>
      <c r="D4" s="29" t="s">
        <v>547</v>
      </c>
      <c r="E4" s="29" t="s">
        <v>548</v>
      </c>
      <c r="F4" s="29" t="s">
        <v>549</v>
      </c>
      <c r="G4" s="29" t="s">
        <v>550</v>
      </c>
      <c r="H4" s="29" t="s">
        <v>551</v>
      </c>
      <c r="I4" s="29" t="s">
        <v>552</v>
      </c>
      <c r="J4" s="29" t="s">
        <v>553</v>
      </c>
      <c r="K4" s="29" t="s">
        <v>554</v>
      </c>
      <c r="L4" s="29" t="s">
        <v>555</v>
      </c>
      <c r="M4" s="29" t="s">
        <v>556</v>
      </c>
      <c r="N4" s="29" t="s">
        <v>557</v>
      </c>
      <c r="O4" s="29" t="s">
        <v>558</v>
      </c>
      <c r="P4" s="29" t="s">
        <v>559</v>
      </c>
      <c r="Q4" s="29" t="s">
        <v>560</v>
      </c>
      <c r="R4" s="29" t="s">
        <v>561</v>
      </c>
      <c r="S4" s="29" t="s">
        <v>562</v>
      </c>
      <c r="T4" s="29" t="s">
        <v>563</v>
      </c>
      <c r="U4" s="29" t="s">
        <v>564</v>
      </c>
      <c r="V4" s="29" t="s">
        <v>565</v>
      </c>
      <c r="W4" s="29" t="s">
        <v>566</v>
      </c>
      <c r="X4" s="29" t="s">
        <v>567</v>
      </c>
      <c r="Y4" s="29" t="s">
        <v>568</v>
      </c>
      <c r="Z4" s="29" t="s">
        <v>569</v>
      </c>
      <c r="AA4" s="29" t="s">
        <v>570</v>
      </c>
      <c r="AB4" s="29" t="s">
        <v>571</v>
      </c>
      <c r="AC4" s="29" t="s">
        <v>572</v>
      </c>
      <c r="AD4" s="42" t="s">
        <v>573</v>
      </c>
      <c r="AE4" s="42" t="s">
        <v>574</v>
      </c>
    </row>
    <row r="5" spans="1:31" x14ac:dyDescent="0.25">
      <c r="A5" s="77" t="s">
        <v>533</v>
      </c>
      <c r="B5" s="108" t="s">
        <v>575</v>
      </c>
      <c r="C5" s="79" t="s">
        <v>575</v>
      </c>
      <c r="D5" s="79" t="s">
        <v>575</v>
      </c>
      <c r="E5" s="79" t="s">
        <v>575</v>
      </c>
      <c r="F5" s="79" t="s">
        <v>575</v>
      </c>
      <c r="G5" s="79" t="s">
        <v>575</v>
      </c>
      <c r="H5" s="79" t="s">
        <v>575</v>
      </c>
      <c r="I5" s="79" t="s">
        <v>575</v>
      </c>
      <c r="J5" s="79" t="s">
        <v>575</v>
      </c>
      <c r="K5" s="79" t="s">
        <v>575</v>
      </c>
      <c r="L5" s="79" t="s">
        <v>575</v>
      </c>
      <c r="M5" s="79" t="s">
        <v>575</v>
      </c>
      <c r="N5" s="79" t="s">
        <v>575</v>
      </c>
      <c r="O5" s="79" t="s">
        <v>575</v>
      </c>
      <c r="P5" s="79" t="s">
        <v>575</v>
      </c>
      <c r="Q5" s="79" t="s">
        <v>575</v>
      </c>
      <c r="R5" s="79" t="s">
        <v>575</v>
      </c>
      <c r="S5" s="79" t="s">
        <v>575</v>
      </c>
      <c r="T5" s="79" t="s">
        <v>575</v>
      </c>
      <c r="U5" s="79" t="s">
        <v>575</v>
      </c>
      <c r="V5" s="79" t="s">
        <v>575</v>
      </c>
      <c r="W5" s="79" t="s">
        <v>575</v>
      </c>
      <c r="X5" s="79" t="s">
        <v>575</v>
      </c>
      <c r="Y5" s="79" t="s">
        <v>575</v>
      </c>
      <c r="Z5" s="79" t="s">
        <v>575</v>
      </c>
      <c r="AA5" s="79" t="s">
        <v>575</v>
      </c>
      <c r="AB5" s="79" t="s">
        <v>575</v>
      </c>
      <c r="AC5" s="79" t="s">
        <v>575</v>
      </c>
      <c r="AD5" s="79" t="s">
        <v>575</v>
      </c>
      <c r="AE5" s="80" t="s">
        <v>575</v>
      </c>
    </row>
    <row r="6" spans="1:31" x14ac:dyDescent="0.25">
      <c r="A6" s="62" t="s">
        <v>484</v>
      </c>
      <c r="B6" s="63">
        <v>1778</v>
      </c>
      <c r="C6" s="225">
        <v>1847</v>
      </c>
      <c r="D6" s="225">
        <v>1734</v>
      </c>
      <c r="E6" s="225">
        <v>1680</v>
      </c>
      <c r="F6" s="225">
        <v>1513</v>
      </c>
      <c r="G6" s="225">
        <v>1513</v>
      </c>
      <c r="H6" s="225">
        <v>1473</v>
      </c>
      <c r="I6" s="225">
        <v>1588</v>
      </c>
      <c r="J6" s="225">
        <v>1636</v>
      </c>
      <c r="K6" s="225">
        <v>1111</v>
      </c>
      <c r="L6" s="225">
        <v>1283</v>
      </c>
      <c r="M6" s="225">
        <v>1270</v>
      </c>
      <c r="N6" s="225">
        <v>1270</v>
      </c>
      <c r="O6" s="225">
        <v>1098</v>
      </c>
      <c r="P6" s="225">
        <v>1290</v>
      </c>
      <c r="Q6" s="225">
        <v>1441</v>
      </c>
      <c r="R6" s="225">
        <v>1111</v>
      </c>
      <c r="S6" s="225">
        <v>1283</v>
      </c>
      <c r="T6" s="225">
        <v>1259</v>
      </c>
      <c r="U6" s="225">
        <v>1270</v>
      </c>
      <c r="V6" s="225">
        <v>1098</v>
      </c>
      <c r="W6" s="225">
        <v>1301</v>
      </c>
      <c r="X6" s="225">
        <v>1452</v>
      </c>
      <c r="Y6" s="225">
        <v>1111</v>
      </c>
      <c r="Z6" s="225">
        <v>1283</v>
      </c>
      <c r="AA6" s="225">
        <v>1270</v>
      </c>
      <c r="AB6" s="225">
        <v>1270</v>
      </c>
      <c r="AC6" s="225">
        <v>1098</v>
      </c>
      <c r="AD6" s="225">
        <v>1301</v>
      </c>
      <c r="AE6" s="64">
        <v>1452</v>
      </c>
    </row>
    <row r="7" spans="1:31" x14ac:dyDescent="0.25">
      <c r="A7" s="62" t="s">
        <v>485</v>
      </c>
      <c r="B7" s="63">
        <v>620</v>
      </c>
      <c r="C7" s="225">
        <v>460</v>
      </c>
      <c r="D7" s="225">
        <v>808</v>
      </c>
      <c r="E7" s="225">
        <v>620</v>
      </c>
      <c r="F7" s="225">
        <v>626</v>
      </c>
      <c r="G7" s="225">
        <v>460</v>
      </c>
      <c r="H7" s="225">
        <v>626</v>
      </c>
      <c r="I7" s="225">
        <v>626</v>
      </c>
      <c r="J7" s="225">
        <v>460</v>
      </c>
      <c r="K7" s="225">
        <v>626</v>
      </c>
      <c r="L7" s="225">
        <v>626</v>
      </c>
      <c r="M7" s="225">
        <v>620</v>
      </c>
      <c r="N7" s="225">
        <v>460</v>
      </c>
      <c r="O7" s="225">
        <v>626</v>
      </c>
      <c r="P7" s="225">
        <v>626</v>
      </c>
      <c r="Q7" s="225">
        <v>278</v>
      </c>
      <c r="R7" s="225">
        <v>626</v>
      </c>
      <c r="S7" s="225">
        <v>620</v>
      </c>
      <c r="T7" s="225">
        <v>620</v>
      </c>
      <c r="U7" s="225">
        <v>460</v>
      </c>
      <c r="V7" s="225">
        <v>626</v>
      </c>
      <c r="W7" s="225">
        <v>620</v>
      </c>
      <c r="X7" s="225">
        <v>278</v>
      </c>
      <c r="Y7" s="225">
        <v>626</v>
      </c>
      <c r="Z7" s="225">
        <v>626</v>
      </c>
      <c r="AA7" s="225">
        <v>620</v>
      </c>
      <c r="AB7" s="225">
        <v>460</v>
      </c>
      <c r="AC7" s="225">
        <v>626</v>
      </c>
      <c r="AD7" s="225">
        <v>620</v>
      </c>
      <c r="AE7" s="64">
        <v>278</v>
      </c>
    </row>
    <row r="8" spans="1:31" x14ac:dyDescent="0.25">
      <c r="A8" s="62" t="s">
        <v>486</v>
      </c>
      <c r="B8" s="63">
        <v>0</v>
      </c>
      <c r="C8" s="225">
        <v>0</v>
      </c>
      <c r="D8" s="225">
        <v>0</v>
      </c>
      <c r="E8" s="225">
        <v>0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N8" s="225">
        <v>0</v>
      </c>
      <c r="O8" s="225">
        <v>0</v>
      </c>
      <c r="P8" s="225">
        <v>0</v>
      </c>
      <c r="Q8" s="225">
        <v>0</v>
      </c>
      <c r="R8" s="225">
        <v>0</v>
      </c>
      <c r="S8" s="225">
        <v>0</v>
      </c>
      <c r="T8" s="225">
        <v>0</v>
      </c>
      <c r="U8" s="225">
        <v>0</v>
      </c>
      <c r="V8" s="225">
        <v>0</v>
      </c>
      <c r="W8" s="225">
        <v>0</v>
      </c>
      <c r="X8" s="225">
        <v>0</v>
      </c>
      <c r="Y8" s="225">
        <v>0</v>
      </c>
      <c r="Z8" s="225">
        <v>0</v>
      </c>
      <c r="AA8" s="225">
        <v>0</v>
      </c>
      <c r="AB8" s="225">
        <v>0</v>
      </c>
      <c r="AC8" s="225">
        <v>0</v>
      </c>
      <c r="AD8" s="225">
        <v>0</v>
      </c>
      <c r="AE8" s="64">
        <v>0</v>
      </c>
    </row>
    <row r="9" spans="1:31" x14ac:dyDescent="0.25">
      <c r="A9" s="62" t="s">
        <v>487</v>
      </c>
      <c r="B9" s="63">
        <v>0</v>
      </c>
      <c r="C9" s="225">
        <v>0</v>
      </c>
      <c r="D9" s="225">
        <v>0</v>
      </c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225">
        <v>0</v>
      </c>
      <c r="P9" s="225">
        <v>0</v>
      </c>
      <c r="Q9" s="225">
        <v>0</v>
      </c>
      <c r="R9" s="225">
        <v>0</v>
      </c>
      <c r="S9" s="225">
        <v>0</v>
      </c>
      <c r="T9" s="225">
        <v>0</v>
      </c>
      <c r="U9" s="225">
        <v>0</v>
      </c>
      <c r="V9" s="225">
        <v>0</v>
      </c>
      <c r="W9" s="225">
        <v>0</v>
      </c>
      <c r="X9" s="225">
        <v>0</v>
      </c>
      <c r="Y9" s="225">
        <v>0</v>
      </c>
      <c r="Z9" s="225">
        <v>0</v>
      </c>
      <c r="AA9" s="225">
        <v>0</v>
      </c>
      <c r="AB9" s="225">
        <v>0</v>
      </c>
      <c r="AC9" s="225">
        <v>0</v>
      </c>
      <c r="AD9" s="225">
        <v>0</v>
      </c>
      <c r="AE9" s="64">
        <v>0</v>
      </c>
    </row>
    <row r="10" spans="1:31" x14ac:dyDescent="0.25">
      <c r="A10" s="62" t="s">
        <v>488</v>
      </c>
      <c r="B10" s="63">
        <v>0</v>
      </c>
      <c r="C10" s="225">
        <v>0</v>
      </c>
      <c r="D10" s="225">
        <v>0</v>
      </c>
      <c r="E10" s="225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25">
        <v>0</v>
      </c>
      <c r="M10" s="225">
        <v>0</v>
      </c>
      <c r="N10" s="225">
        <v>0</v>
      </c>
      <c r="O10" s="225">
        <v>0</v>
      </c>
      <c r="P10" s="225">
        <v>0</v>
      </c>
      <c r="Q10" s="225">
        <v>0</v>
      </c>
      <c r="R10" s="225">
        <v>0</v>
      </c>
      <c r="S10" s="225">
        <v>0</v>
      </c>
      <c r="T10" s="225">
        <v>0</v>
      </c>
      <c r="U10" s="225">
        <v>0</v>
      </c>
      <c r="V10" s="225">
        <v>0</v>
      </c>
      <c r="W10" s="225">
        <v>0</v>
      </c>
      <c r="X10" s="225">
        <v>0</v>
      </c>
      <c r="Y10" s="225">
        <v>0</v>
      </c>
      <c r="Z10" s="225">
        <v>0</v>
      </c>
      <c r="AA10" s="225">
        <v>0</v>
      </c>
      <c r="AB10" s="225">
        <v>0</v>
      </c>
      <c r="AC10" s="225">
        <v>0</v>
      </c>
      <c r="AD10" s="225">
        <v>0</v>
      </c>
      <c r="AE10" s="64">
        <v>0</v>
      </c>
    </row>
    <row r="11" spans="1:31" x14ac:dyDescent="0.25">
      <c r="A11" s="62" t="s">
        <v>489</v>
      </c>
      <c r="B11" s="63">
        <v>3281</v>
      </c>
      <c r="C11" s="225">
        <v>2688</v>
      </c>
      <c r="D11" s="225">
        <v>2324</v>
      </c>
      <c r="E11" s="225">
        <v>3277</v>
      </c>
      <c r="F11" s="225">
        <v>3123</v>
      </c>
      <c r="G11" s="225">
        <v>3001</v>
      </c>
      <c r="H11" s="225">
        <v>3245</v>
      </c>
      <c r="I11" s="225">
        <v>3091</v>
      </c>
      <c r="J11" s="225">
        <v>2498</v>
      </c>
      <c r="K11" s="225">
        <v>2498</v>
      </c>
      <c r="L11" s="225">
        <v>3544</v>
      </c>
      <c r="M11" s="225">
        <v>3180</v>
      </c>
      <c r="N11" s="225">
        <v>1795</v>
      </c>
      <c r="O11" s="225">
        <v>3205</v>
      </c>
      <c r="P11" s="225">
        <v>3180</v>
      </c>
      <c r="Q11" s="225">
        <v>2440</v>
      </c>
      <c r="R11" s="225">
        <v>2258</v>
      </c>
      <c r="S11" s="225">
        <v>3544</v>
      </c>
      <c r="T11" s="225">
        <v>3180</v>
      </c>
      <c r="U11" s="225">
        <v>1977</v>
      </c>
      <c r="V11" s="225">
        <v>3803</v>
      </c>
      <c r="W11" s="225">
        <v>3362</v>
      </c>
      <c r="X11" s="225">
        <v>2622</v>
      </c>
      <c r="Y11" s="225">
        <v>2440</v>
      </c>
      <c r="Z11" s="225">
        <v>3726</v>
      </c>
      <c r="AA11" s="225">
        <v>3362</v>
      </c>
      <c r="AB11" s="225">
        <v>1977</v>
      </c>
      <c r="AC11" s="225">
        <v>3803</v>
      </c>
      <c r="AD11" s="225">
        <v>3362</v>
      </c>
      <c r="AE11" s="64">
        <v>2622</v>
      </c>
    </row>
    <row r="12" spans="1:31" x14ac:dyDescent="0.25">
      <c r="A12" s="62" t="s">
        <v>490</v>
      </c>
      <c r="B12" s="63">
        <v>7515</v>
      </c>
      <c r="C12" s="225">
        <v>5309</v>
      </c>
      <c r="D12" s="225">
        <v>5266</v>
      </c>
      <c r="E12" s="225">
        <v>7425</v>
      </c>
      <c r="F12" s="225">
        <v>7118</v>
      </c>
      <c r="G12" s="225">
        <v>4762</v>
      </c>
      <c r="H12" s="225">
        <v>7103</v>
      </c>
      <c r="I12" s="225">
        <v>6943</v>
      </c>
      <c r="J12" s="225">
        <v>5358</v>
      </c>
      <c r="K12" s="225">
        <v>5645</v>
      </c>
      <c r="L12" s="225">
        <v>8247</v>
      </c>
      <c r="M12" s="225">
        <v>7743</v>
      </c>
      <c r="N12" s="225">
        <v>5956</v>
      </c>
      <c r="O12" s="225">
        <v>8155</v>
      </c>
      <c r="P12" s="225">
        <v>8004</v>
      </c>
      <c r="Q12" s="225">
        <v>5992</v>
      </c>
      <c r="R12" s="225">
        <v>5810</v>
      </c>
      <c r="S12" s="225">
        <v>8118</v>
      </c>
      <c r="T12" s="225">
        <v>7565</v>
      </c>
      <c r="U12" s="225">
        <v>5619</v>
      </c>
      <c r="V12" s="225">
        <v>7551</v>
      </c>
      <c r="W12" s="225">
        <v>7982</v>
      </c>
      <c r="X12" s="225">
        <v>5762</v>
      </c>
      <c r="Y12" s="225">
        <v>5810</v>
      </c>
      <c r="Z12" s="225">
        <v>8088</v>
      </c>
      <c r="AA12" s="225">
        <v>7554</v>
      </c>
      <c r="AB12" s="225">
        <v>5805</v>
      </c>
      <c r="AC12" s="225">
        <v>7521</v>
      </c>
      <c r="AD12" s="225">
        <v>7952</v>
      </c>
      <c r="AE12" s="64">
        <v>5762</v>
      </c>
    </row>
    <row r="13" spans="1:31" x14ac:dyDescent="0.25">
      <c r="A13" s="62" t="s">
        <v>491</v>
      </c>
      <c r="B13" s="63">
        <v>6051</v>
      </c>
      <c r="C13" s="225">
        <v>5006</v>
      </c>
      <c r="D13" s="225">
        <v>5374</v>
      </c>
      <c r="E13" s="225">
        <v>6518</v>
      </c>
      <c r="F13" s="225">
        <v>7041</v>
      </c>
      <c r="G13" s="225">
        <v>4557</v>
      </c>
      <c r="H13" s="225">
        <v>6475</v>
      </c>
      <c r="I13" s="225">
        <v>6883</v>
      </c>
      <c r="J13" s="225">
        <v>5365</v>
      </c>
      <c r="K13" s="225">
        <v>4859</v>
      </c>
      <c r="L13" s="225">
        <v>5649</v>
      </c>
      <c r="M13" s="225">
        <v>5788</v>
      </c>
      <c r="N13" s="225">
        <v>4074</v>
      </c>
      <c r="O13" s="225">
        <v>6222</v>
      </c>
      <c r="P13" s="225">
        <v>5892</v>
      </c>
      <c r="Q13" s="225">
        <v>4903</v>
      </c>
      <c r="R13" s="225">
        <v>5229</v>
      </c>
      <c r="S13" s="225">
        <v>5797</v>
      </c>
      <c r="T13" s="225">
        <v>6095</v>
      </c>
      <c r="U13" s="225">
        <v>4430</v>
      </c>
      <c r="V13" s="225">
        <v>6167</v>
      </c>
      <c r="W13" s="225">
        <v>5709</v>
      </c>
      <c r="X13" s="225">
        <v>4884</v>
      </c>
      <c r="Y13" s="225">
        <v>5248</v>
      </c>
      <c r="Z13" s="225">
        <v>6027</v>
      </c>
      <c r="AA13" s="225">
        <v>6095</v>
      </c>
      <c r="AB13" s="225">
        <v>4066</v>
      </c>
      <c r="AC13" s="225">
        <v>6326</v>
      </c>
      <c r="AD13" s="225">
        <v>5728</v>
      </c>
      <c r="AE13" s="64">
        <v>4884</v>
      </c>
    </row>
    <row r="14" spans="1:31" x14ac:dyDescent="0.25">
      <c r="A14" s="62" t="s">
        <v>492</v>
      </c>
      <c r="B14" s="63">
        <v>4630</v>
      </c>
      <c r="C14" s="225">
        <v>4734</v>
      </c>
      <c r="D14" s="225">
        <v>4648</v>
      </c>
      <c r="E14" s="225">
        <v>4448</v>
      </c>
      <c r="F14" s="225">
        <v>4266</v>
      </c>
      <c r="G14" s="225">
        <v>4443</v>
      </c>
      <c r="H14" s="225">
        <v>4709</v>
      </c>
      <c r="I14" s="225">
        <v>4630</v>
      </c>
      <c r="J14" s="225">
        <v>3680</v>
      </c>
      <c r="K14" s="225">
        <v>4398</v>
      </c>
      <c r="L14" s="225">
        <v>4568</v>
      </c>
      <c r="M14" s="225">
        <v>4430</v>
      </c>
      <c r="N14" s="225">
        <v>3741</v>
      </c>
      <c r="O14" s="225">
        <v>5235</v>
      </c>
      <c r="P14" s="225">
        <v>4568</v>
      </c>
      <c r="Q14" s="225">
        <v>4735</v>
      </c>
      <c r="R14" s="225">
        <v>4557</v>
      </c>
      <c r="S14" s="225">
        <v>5195</v>
      </c>
      <c r="T14" s="225">
        <v>4764</v>
      </c>
      <c r="U14" s="225">
        <v>3741</v>
      </c>
      <c r="V14" s="225">
        <v>5725</v>
      </c>
      <c r="W14" s="225">
        <v>5058</v>
      </c>
      <c r="X14" s="225">
        <v>4754</v>
      </c>
      <c r="Y14" s="225">
        <v>4576</v>
      </c>
      <c r="Z14" s="225">
        <v>5036</v>
      </c>
      <c r="AA14" s="225">
        <v>4764</v>
      </c>
      <c r="AB14" s="225">
        <v>3741</v>
      </c>
      <c r="AC14" s="225">
        <v>5706</v>
      </c>
      <c r="AD14" s="225">
        <v>5213</v>
      </c>
      <c r="AE14" s="64">
        <v>4928</v>
      </c>
    </row>
    <row r="15" spans="1:31" x14ac:dyDescent="0.25">
      <c r="A15" s="62" t="s">
        <v>493</v>
      </c>
      <c r="B15" s="63">
        <v>6832</v>
      </c>
      <c r="C15" s="225">
        <v>6168</v>
      </c>
      <c r="D15" s="225">
        <v>6189</v>
      </c>
      <c r="E15" s="225">
        <v>6769</v>
      </c>
      <c r="F15" s="225">
        <v>6378</v>
      </c>
      <c r="G15" s="225">
        <v>5530</v>
      </c>
      <c r="H15" s="225">
        <v>6602</v>
      </c>
      <c r="I15" s="225">
        <v>6384</v>
      </c>
      <c r="J15" s="225">
        <v>5655</v>
      </c>
      <c r="K15" s="225">
        <v>5940</v>
      </c>
      <c r="L15" s="225">
        <v>6591</v>
      </c>
      <c r="M15" s="225">
        <v>6542</v>
      </c>
      <c r="N15" s="225">
        <v>5635</v>
      </c>
      <c r="O15" s="225">
        <v>6234</v>
      </c>
      <c r="P15" s="225">
        <v>6542</v>
      </c>
      <c r="Q15" s="225">
        <v>5559</v>
      </c>
      <c r="R15" s="225">
        <v>5864</v>
      </c>
      <c r="S15" s="225">
        <v>6246</v>
      </c>
      <c r="T15" s="225">
        <v>6208</v>
      </c>
      <c r="U15" s="225">
        <v>5559</v>
      </c>
      <c r="V15" s="225">
        <v>5889</v>
      </c>
      <c r="W15" s="225">
        <v>6394</v>
      </c>
      <c r="X15" s="225">
        <v>5789</v>
      </c>
      <c r="Y15" s="225">
        <v>5678</v>
      </c>
      <c r="Z15" s="225">
        <v>6016</v>
      </c>
      <c r="AA15" s="225">
        <v>6208</v>
      </c>
      <c r="AB15" s="225">
        <v>5559</v>
      </c>
      <c r="AC15" s="225">
        <v>5889</v>
      </c>
      <c r="AD15" s="225">
        <v>6208</v>
      </c>
      <c r="AE15" s="64">
        <v>5789</v>
      </c>
    </row>
    <row r="16" spans="1:31" x14ac:dyDescent="0.25">
      <c r="A16" s="62" t="s">
        <v>494</v>
      </c>
      <c r="B16" s="63">
        <v>6189</v>
      </c>
      <c r="C16" s="225">
        <v>5893</v>
      </c>
      <c r="D16" s="225">
        <v>6377</v>
      </c>
      <c r="E16" s="225">
        <v>5849</v>
      </c>
      <c r="F16" s="225">
        <v>6251</v>
      </c>
      <c r="G16" s="225">
        <v>5130</v>
      </c>
      <c r="H16" s="225">
        <v>5258</v>
      </c>
      <c r="I16" s="225">
        <v>6223</v>
      </c>
      <c r="J16" s="225">
        <v>6410</v>
      </c>
      <c r="K16" s="225">
        <v>6068</v>
      </c>
      <c r="L16" s="225">
        <v>6523</v>
      </c>
      <c r="M16" s="225">
        <v>6722</v>
      </c>
      <c r="N16" s="225">
        <v>5646</v>
      </c>
      <c r="O16" s="225">
        <v>5987</v>
      </c>
      <c r="P16" s="225">
        <v>6360</v>
      </c>
      <c r="Q16" s="225">
        <v>6355</v>
      </c>
      <c r="R16" s="225">
        <v>5928</v>
      </c>
      <c r="S16" s="225">
        <v>6258</v>
      </c>
      <c r="T16" s="225">
        <v>6719</v>
      </c>
      <c r="U16" s="225">
        <v>5690</v>
      </c>
      <c r="V16" s="225">
        <v>5915</v>
      </c>
      <c r="W16" s="225">
        <v>6501</v>
      </c>
      <c r="X16" s="225">
        <v>6579</v>
      </c>
      <c r="Y16" s="225">
        <v>6110</v>
      </c>
      <c r="Z16" s="225">
        <v>6440</v>
      </c>
      <c r="AA16" s="225">
        <v>6882</v>
      </c>
      <c r="AB16" s="225">
        <v>5732</v>
      </c>
      <c r="AC16" s="225">
        <v>5915</v>
      </c>
      <c r="AD16" s="225">
        <v>6513</v>
      </c>
      <c r="AE16" s="64">
        <v>6537</v>
      </c>
    </row>
    <row r="17" spans="1:31" x14ac:dyDescent="0.25">
      <c r="A17" s="62" t="s">
        <v>495</v>
      </c>
      <c r="B17" s="63">
        <v>6783</v>
      </c>
      <c r="C17" s="225">
        <v>4807</v>
      </c>
      <c r="D17" s="225">
        <v>5001</v>
      </c>
      <c r="E17" s="225">
        <v>6655</v>
      </c>
      <c r="F17" s="225">
        <v>6857</v>
      </c>
      <c r="G17" s="225">
        <v>4792</v>
      </c>
      <c r="H17" s="225">
        <v>6933</v>
      </c>
      <c r="I17" s="225">
        <v>6718</v>
      </c>
      <c r="J17" s="225">
        <v>6186</v>
      </c>
      <c r="K17" s="225">
        <v>6180</v>
      </c>
      <c r="L17" s="225">
        <v>6372</v>
      </c>
      <c r="M17" s="225">
        <v>6340</v>
      </c>
      <c r="N17" s="225">
        <v>5557</v>
      </c>
      <c r="O17" s="225">
        <v>6402</v>
      </c>
      <c r="P17" s="225">
        <v>6882</v>
      </c>
      <c r="Q17" s="225">
        <v>5788</v>
      </c>
      <c r="R17" s="225">
        <v>6075</v>
      </c>
      <c r="S17" s="225">
        <v>6362</v>
      </c>
      <c r="T17" s="225">
        <v>5796</v>
      </c>
      <c r="U17" s="225">
        <v>5505</v>
      </c>
      <c r="V17" s="225">
        <v>6546</v>
      </c>
      <c r="W17" s="225">
        <v>6358</v>
      </c>
      <c r="X17" s="225">
        <v>5847</v>
      </c>
      <c r="Y17" s="225">
        <v>6280</v>
      </c>
      <c r="Z17" s="225">
        <v>6261</v>
      </c>
      <c r="AA17" s="225">
        <v>5815</v>
      </c>
      <c r="AB17" s="225">
        <v>5894</v>
      </c>
      <c r="AC17" s="225">
        <v>6060</v>
      </c>
      <c r="AD17" s="225">
        <v>6552</v>
      </c>
      <c r="AE17" s="64">
        <v>5788</v>
      </c>
    </row>
    <row r="18" spans="1:31" x14ac:dyDescent="0.25">
      <c r="A18" s="62" t="s">
        <v>496</v>
      </c>
      <c r="B18" s="63">
        <v>5822</v>
      </c>
      <c r="C18" s="225">
        <v>6141</v>
      </c>
      <c r="D18" s="225">
        <v>5779</v>
      </c>
      <c r="E18" s="225">
        <v>5710</v>
      </c>
      <c r="F18" s="225">
        <v>5267</v>
      </c>
      <c r="G18" s="225">
        <v>4951</v>
      </c>
      <c r="H18" s="225">
        <v>5949</v>
      </c>
      <c r="I18" s="225">
        <v>5478</v>
      </c>
      <c r="J18" s="225">
        <v>5296</v>
      </c>
      <c r="K18" s="225">
        <v>5336</v>
      </c>
      <c r="L18" s="225">
        <v>5567</v>
      </c>
      <c r="M18" s="225">
        <v>5886</v>
      </c>
      <c r="N18" s="225">
        <v>4812</v>
      </c>
      <c r="O18" s="225">
        <v>5493</v>
      </c>
      <c r="P18" s="225">
        <v>5526</v>
      </c>
      <c r="Q18" s="225">
        <v>5906</v>
      </c>
      <c r="R18" s="225">
        <v>5666</v>
      </c>
      <c r="S18" s="225">
        <v>6047</v>
      </c>
      <c r="T18" s="225">
        <v>6216</v>
      </c>
      <c r="U18" s="225">
        <v>4964</v>
      </c>
      <c r="V18" s="225">
        <v>5588</v>
      </c>
      <c r="W18" s="225">
        <v>5616</v>
      </c>
      <c r="X18" s="225">
        <v>6092</v>
      </c>
      <c r="Y18" s="225">
        <v>5666</v>
      </c>
      <c r="Z18" s="225">
        <v>5587</v>
      </c>
      <c r="AA18" s="225">
        <v>6197</v>
      </c>
      <c r="AB18" s="225">
        <v>4734</v>
      </c>
      <c r="AC18" s="225">
        <v>5475</v>
      </c>
      <c r="AD18" s="225">
        <v>5616</v>
      </c>
      <c r="AE18" s="64">
        <v>6092</v>
      </c>
    </row>
    <row r="19" spans="1:31" x14ac:dyDescent="0.25">
      <c r="A19" s="62" t="s">
        <v>497</v>
      </c>
      <c r="B19" s="63">
        <v>5477</v>
      </c>
      <c r="C19" s="225">
        <v>5020</v>
      </c>
      <c r="D19" s="225">
        <v>5458</v>
      </c>
      <c r="E19" s="225">
        <v>5703</v>
      </c>
      <c r="F19" s="225">
        <v>5992</v>
      </c>
      <c r="G19" s="225">
        <v>5791</v>
      </c>
      <c r="H19" s="225">
        <v>5274</v>
      </c>
      <c r="I19" s="225">
        <v>5952</v>
      </c>
      <c r="J19" s="225">
        <v>4983</v>
      </c>
      <c r="K19" s="225">
        <v>5453</v>
      </c>
      <c r="L19" s="225">
        <v>7666</v>
      </c>
      <c r="M19" s="225">
        <v>6828</v>
      </c>
      <c r="N19" s="225">
        <v>5345</v>
      </c>
      <c r="O19" s="225">
        <v>6183</v>
      </c>
      <c r="P19" s="225">
        <v>7449</v>
      </c>
      <c r="Q19" s="225">
        <v>5344</v>
      </c>
      <c r="R19" s="225">
        <v>5555</v>
      </c>
      <c r="S19" s="225">
        <v>7278</v>
      </c>
      <c r="T19" s="225">
        <v>7064</v>
      </c>
      <c r="U19" s="225">
        <v>5447</v>
      </c>
      <c r="V19" s="225">
        <v>6554</v>
      </c>
      <c r="W19" s="225">
        <v>7625</v>
      </c>
      <c r="X19" s="225">
        <v>5115</v>
      </c>
      <c r="Y19" s="225">
        <v>5555</v>
      </c>
      <c r="Z19" s="225">
        <v>7599</v>
      </c>
      <c r="AA19" s="225">
        <v>7094</v>
      </c>
      <c r="AB19" s="225">
        <v>5646</v>
      </c>
      <c r="AC19" s="225">
        <v>7033</v>
      </c>
      <c r="AD19" s="225">
        <v>7743</v>
      </c>
      <c r="AE19" s="64">
        <v>5115</v>
      </c>
    </row>
    <row r="20" spans="1:31" x14ac:dyDescent="0.25">
      <c r="A20" s="62" t="s">
        <v>498</v>
      </c>
      <c r="B20" s="63">
        <v>6088</v>
      </c>
      <c r="C20" s="225">
        <v>4198</v>
      </c>
      <c r="D20" s="225">
        <v>4198</v>
      </c>
      <c r="E20" s="225">
        <v>4685</v>
      </c>
      <c r="F20" s="225">
        <v>5206</v>
      </c>
      <c r="G20" s="225">
        <v>3684</v>
      </c>
      <c r="H20" s="225">
        <v>5320</v>
      </c>
      <c r="I20" s="225">
        <v>5183</v>
      </c>
      <c r="J20" s="225">
        <v>4384</v>
      </c>
      <c r="K20" s="225">
        <v>5032</v>
      </c>
      <c r="L20" s="225">
        <v>4380</v>
      </c>
      <c r="M20" s="225">
        <v>4661</v>
      </c>
      <c r="N20" s="225">
        <v>4099</v>
      </c>
      <c r="O20" s="225">
        <v>5509</v>
      </c>
      <c r="P20" s="225">
        <v>4870</v>
      </c>
      <c r="Q20" s="225">
        <v>4292</v>
      </c>
      <c r="R20" s="225">
        <v>5360</v>
      </c>
      <c r="S20" s="225">
        <v>4175</v>
      </c>
      <c r="T20" s="225">
        <v>4683</v>
      </c>
      <c r="U20" s="225">
        <v>4134</v>
      </c>
      <c r="V20" s="225">
        <v>5093</v>
      </c>
      <c r="W20" s="225">
        <v>4607</v>
      </c>
      <c r="X20" s="225">
        <v>4478</v>
      </c>
      <c r="Y20" s="225">
        <v>5174</v>
      </c>
      <c r="Z20" s="225">
        <v>3915</v>
      </c>
      <c r="AA20" s="225">
        <v>4683</v>
      </c>
      <c r="AB20" s="225">
        <v>4134</v>
      </c>
      <c r="AC20" s="225">
        <v>5051</v>
      </c>
      <c r="AD20" s="225">
        <v>4621</v>
      </c>
      <c r="AE20" s="64">
        <v>4478</v>
      </c>
    </row>
    <row r="21" spans="1:31" x14ac:dyDescent="0.25">
      <c r="A21" s="62" t="s">
        <v>499</v>
      </c>
      <c r="B21" s="63">
        <v>5545</v>
      </c>
      <c r="C21" s="225">
        <v>5077</v>
      </c>
      <c r="D21" s="225">
        <v>5911</v>
      </c>
      <c r="E21" s="225">
        <v>6504</v>
      </c>
      <c r="F21" s="225">
        <v>6617</v>
      </c>
      <c r="G21" s="225">
        <v>3021</v>
      </c>
      <c r="H21" s="225">
        <v>6449</v>
      </c>
      <c r="I21" s="225">
        <v>6601</v>
      </c>
      <c r="J21" s="225">
        <v>5724</v>
      </c>
      <c r="K21" s="225">
        <v>5565</v>
      </c>
      <c r="L21" s="225">
        <v>6707</v>
      </c>
      <c r="M21" s="225">
        <v>7102</v>
      </c>
      <c r="N21" s="225">
        <v>3733</v>
      </c>
      <c r="O21" s="225">
        <v>6288</v>
      </c>
      <c r="P21" s="225">
        <v>7492</v>
      </c>
      <c r="Q21" s="225">
        <v>5609</v>
      </c>
      <c r="R21" s="225">
        <v>5409</v>
      </c>
      <c r="S21" s="225">
        <v>7265</v>
      </c>
      <c r="T21" s="225">
        <v>7221</v>
      </c>
      <c r="U21" s="225">
        <v>3733</v>
      </c>
      <c r="V21" s="225">
        <v>6961</v>
      </c>
      <c r="W21" s="225">
        <v>7629</v>
      </c>
      <c r="X21" s="225">
        <v>5408</v>
      </c>
      <c r="Y21" s="225">
        <v>5409</v>
      </c>
      <c r="Z21" s="225">
        <v>7451</v>
      </c>
      <c r="AA21" s="225">
        <v>7444</v>
      </c>
      <c r="AB21" s="225">
        <v>3693</v>
      </c>
      <c r="AC21" s="225">
        <v>6772</v>
      </c>
      <c r="AD21" s="225">
        <v>7572</v>
      </c>
      <c r="AE21" s="64">
        <v>5408</v>
      </c>
    </row>
    <row r="22" spans="1:31" x14ac:dyDescent="0.25">
      <c r="A22" s="62" t="s">
        <v>500</v>
      </c>
      <c r="B22" s="63">
        <v>6522</v>
      </c>
      <c r="C22" s="225">
        <v>5517</v>
      </c>
      <c r="D22" s="225">
        <v>5141</v>
      </c>
      <c r="E22" s="225">
        <v>6892</v>
      </c>
      <c r="F22" s="225">
        <v>7255</v>
      </c>
      <c r="G22" s="225">
        <v>4829</v>
      </c>
      <c r="H22" s="225">
        <v>6049</v>
      </c>
      <c r="I22" s="225">
        <v>6328</v>
      </c>
      <c r="J22" s="225">
        <v>4464</v>
      </c>
      <c r="K22" s="225">
        <v>4799</v>
      </c>
      <c r="L22" s="225">
        <v>5619</v>
      </c>
      <c r="M22" s="225">
        <v>6548</v>
      </c>
      <c r="N22" s="225">
        <v>4917</v>
      </c>
      <c r="O22" s="225">
        <v>5135</v>
      </c>
      <c r="P22" s="225">
        <v>5635</v>
      </c>
      <c r="Q22" s="225">
        <v>5219</v>
      </c>
      <c r="R22" s="225">
        <v>4772</v>
      </c>
      <c r="S22" s="225">
        <v>6095</v>
      </c>
      <c r="T22" s="225">
        <v>6737</v>
      </c>
      <c r="U22" s="225">
        <v>4993</v>
      </c>
      <c r="V22" s="225">
        <v>5537</v>
      </c>
      <c r="W22" s="225">
        <v>5958</v>
      </c>
      <c r="X22" s="225">
        <v>5404</v>
      </c>
      <c r="Y22" s="225">
        <v>4977</v>
      </c>
      <c r="Z22" s="225">
        <v>6092</v>
      </c>
      <c r="AA22" s="225">
        <v>6502</v>
      </c>
      <c r="AB22" s="225">
        <v>5179</v>
      </c>
      <c r="AC22" s="225">
        <v>5723</v>
      </c>
      <c r="AD22" s="225">
        <v>5878</v>
      </c>
      <c r="AE22" s="64">
        <v>5382</v>
      </c>
    </row>
    <row r="23" spans="1:31" x14ac:dyDescent="0.25">
      <c r="A23" s="62" t="s">
        <v>501</v>
      </c>
      <c r="B23" s="63">
        <v>4393</v>
      </c>
      <c r="C23" s="225">
        <v>4662</v>
      </c>
      <c r="D23" s="225">
        <v>3930</v>
      </c>
      <c r="E23" s="225">
        <v>4088</v>
      </c>
      <c r="F23" s="225">
        <v>3889</v>
      </c>
      <c r="G23" s="225">
        <v>4375</v>
      </c>
      <c r="H23" s="225">
        <v>5091</v>
      </c>
      <c r="I23" s="225">
        <v>4065</v>
      </c>
      <c r="J23" s="225">
        <v>4986</v>
      </c>
      <c r="K23" s="225">
        <v>4289</v>
      </c>
      <c r="L23" s="225">
        <v>4874</v>
      </c>
      <c r="M23" s="225">
        <v>4966</v>
      </c>
      <c r="N23" s="225">
        <v>4015</v>
      </c>
      <c r="O23" s="225">
        <v>6076</v>
      </c>
      <c r="P23" s="225">
        <v>4854</v>
      </c>
      <c r="Q23" s="225">
        <v>4107</v>
      </c>
      <c r="R23" s="225">
        <v>4289</v>
      </c>
      <c r="S23" s="225">
        <v>4975</v>
      </c>
      <c r="T23" s="225">
        <v>4856</v>
      </c>
      <c r="U23" s="225">
        <v>3853</v>
      </c>
      <c r="V23" s="225">
        <v>5560</v>
      </c>
      <c r="W23" s="225">
        <v>5196</v>
      </c>
      <c r="X23" s="225">
        <v>4107</v>
      </c>
      <c r="Y23" s="225">
        <v>4471</v>
      </c>
      <c r="Z23" s="225">
        <v>4614</v>
      </c>
      <c r="AA23" s="225">
        <v>5038</v>
      </c>
      <c r="AB23" s="225">
        <v>3853</v>
      </c>
      <c r="AC23" s="225">
        <v>5560</v>
      </c>
      <c r="AD23" s="225">
        <v>5010</v>
      </c>
      <c r="AE23" s="64">
        <v>4107</v>
      </c>
    </row>
    <row r="24" spans="1:31" x14ac:dyDescent="0.25">
      <c r="A24" s="62" t="s">
        <v>502</v>
      </c>
      <c r="B24" s="63">
        <v>5517</v>
      </c>
      <c r="C24" s="225">
        <v>4598</v>
      </c>
      <c r="D24" s="225">
        <v>5017</v>
      </c>
      <c r="E24" s="225">
        <v>5390</v>
      </c>
      <c r="F24" s="225">
        <v>5738</v>
      </c>
      <c r="G24" s="225">
        <v>3342</v>
      </c>
      <c r="H24" s="225">
        <v>4881</v>
      </c>
      <c r="I24" s="225">
        <v>5716</v>
      </c>
      <c r="J24" s="225">
        <v>3881</v>
      </c>
      <c r="K24" s="225">
        <v>4786</v>
      </c>
      <c r="L24" s="225">
        <v>5027</v>
      </c>
      <c r="M24" s="225">
        <v>5141</v>
      </c>
      <c r="N24" s="225">
        <v>4953</v>
      </c>
      <c r="O24" s="225">
        <v>4706</v>
      </c>
      <c r="P24" s="225">
        <v>4234</v>
      </c>
      <c r="Q24" s="225">
        <v>4511</v>
      </c>
      <c r="R24" s="225">
        <v>4632</v>
      </c>
      <c r="S24" s="225">
        <v>4600</v>
      </c>
      <c r="T24" s="225">
        <v>5379</v>
      </c>
      <c r="U24" s="225">
        <v>5191</v>
      </c>
      <c r="V24" s="225">
        <v>5088</v>
      </c>
      <c r="W24" s="225">
        <v>4856</v>
      </c>
      <c r="X24" s="225">
        <v>4511</v>
      </c>
      <c r="Y24" s="225">
        <v>4632</v>
      </c>
      <c r="Z24" s="225">
        <v>4903</v>
      </c>
      <c r="AA24" s="225">
        <v>5482</v>
      </c>
      <c r="AB24" s="225">
        <v>5105</v>
      </c>
      <c r="AC24" s="225">
        <v>4890</v>
      </c>
      <c r="AD24" s="225">
        <v>4868</v>
      </c>
      <c r="AE24" s="64">
        <v>4469</v>
      </c>
    </row>
    <row r="25" spans="1:31" x14ac:dyDescent="0.25">
      <c r="A25" s="62" t="s">
        <v>503</v>
      </c>
      <c r="B25" s="63">
        <v>5681</v>
      </c>
      <c r="C25" s="225">
        <v>4142</v>
      </c>
      <c r="D25" s="225">
        <v>4273</v>
      </c>
      <c r="E25" s="225">
        <v>5431</v>
      </c>
      <c r="F25" s="225">
        <v>6122</v>
      </c>
      <c r="G25" s="225">
        <v>4811</v>
      </c>
      <c r="H25" s="225">
        <v>5658</v>
      </c>
      <c r="I25" s="225">
        <v>5862</v>
      </c>
      <c r="J25" s="225">
        <v>5030</v>
      </c>
      <c r="K25" s="225">
        <v>4894</v>
      </c>
      <c r="L25" s="225">
        <v>5482</v>
      </c>
      <c r="M25" s="225">
        <v>5627</v>
      </c>
      <c r="N25" s="225">
        <v>2626</v>
      </c>
      <c r="O25" s="225">
        <v>5260</v>
      </c>
      <c r="P25" s="225">
        <v>5149</v>
      </c>
      <c r="Q25" s="225">
        <v>4543</v>
      </c>
      <c r="R25" s="225">
        <v>4648</v>
      </c>
      <c r="S25" s="225">
        <v>5330</v>
      </c>
      <c r="T25" s="225">
        <v>5292</v>
      </c>
      <c r="U25" s="225">
        <v>2319</v>
      </c>
      <c r="V25" s="225">
        <v>4732</v>
      </c>
      <c r="W25" s="225">
        <v>4978</v>
      </c>
      <c r="X25" s="225">
        <v>4543</v>
      </c>
      <c r="Y25" s="225">
        <v>4648</v>
      </c>
      <c r="Z25" s="225">
        <v>5486</v>
      </c>
      <c r="AA25" s="225">
        <v>5278</v>
      </c>
      <c r="AB25" s="225">
        <v>2319</v>
      </c>
      <c r="AC25" s="225">
        <v>5104</v>
      </c>
      <c r="AD25" s="225">
        <v>4978</v>
      </c>
      <c r="AE25" s="64">
        <v>4543</v>
      </c>
    </row>
    <row r="26" spans="1:31" x14ac:dyDescent="0.25">
      <c r="A26" s="62" t="s">
        <v>504</v>
      </c>
      <c r="B26" s="63">
        <v>4660</v>
      </c>
      <c r="C26" s="225">
        <v>5027</v>
      </c>
      <c r="D26" s="225">
        <v>4841</v>
      </c>
      <c r="E26" s="225">
        <v>5028</v>
      </c>
      <c r="F26" s="225">
        <v>4388</v>
      </c>
      <c r="G26" s="225">
        <v>3350</v>
      </c>
      <c r="H26" s="225">
        <v>4125</v>
      </c>
      <c r="I26" s="225">
        <v>4462</v>
      </c>
      <c r="J26" s="225">
        <v>3882</v>
      </c>
      <c r="K26" s="225">
        <v>3479</v>
      </c>
      <c r="L26" s="225">
        <v>4313</v>
      </c>
      <c r="M26" s="225">
        <v>4085</v>
      </c>
      <c r="N26" s="225">
        <v>2171</v>
      </c>
      <c r="O26" s="225">
        <v>3315</v>
      </c>
      <c r="P26" s="225">
        <v>4549</v>
      </c>
      <c r="Q26" s="225">
        <v>3521</v>
      </c>
      <c r="R26" s="225">
        <v>3521</v>
      </c>
      <c r="S26" s="225">
        <v>4116</v>
      </c>
      <c r="T26" s="225">
        <v>4214</v>
      </c>
      <c r="U26" s="225">
        <v>1959</v>
      </c>
      <c r="V26" s="225">
        <v>3833</v>
      </c>
      <c r="W26" s="225">
        <v>4090</v>
      </c>
      <c r="X26" s="225">
        <v>3518</v>
      </c>
      <c r="Y26" s="225">
        <v>3434</v>
      </c>
      <c r="Z26" s="225">
        <v>4362</v>
      </c>
      <c r="AA26" s="225">
        <v>4188</v>
      </c>
      <c r="AB26" s="225">
        <v>1959</v>
      </c>
      <c r="AC26" s="225">
        <v>3749</v>
      </c>
      <c r="AD26" s="225">
        <v>3784</v>
      </c>
      <c r="AE26" s="64">
        <v>3344</v>
      </c>
    </row>
    <row r="27" spans="1:31" x14ac:dyDescent="0.25">
      <c r="A27" s="62" t="s">
        <v>505</v>
      </c>
      <c r="B27" s="63">
        <v>4319</v>
      </c>
      <c r="C27" s="225">
        <v>1956</v>
      </c>
      <c r="D27" s="225">
        <v>1956</v>
      </c>
      <c r="E27" s="225">
        <v>3933</v>
      </c>
      <c r="F27" s="225">
        <v>4979</v>
      </c>
      <c r="G27" s="225">
        <v>2464</v>
      </c>
      <c r="H27" s="225">
        <v>4564</v>
      </c>
      <c r="I27" s="225">
        <v>4133</v>
      </c>
      <c r="J27" s="225">
        <v>1288</v>
      </c>
      <c r="K27" s="225">
        <v>1674</v>
      </c>
      <c r="L27" s="225">
        <v>3266</v>
      </c>
      <c r="M27" s="225">
        <v>3948</v>
      </c>
      <c r="N27" s="225">
        <v>1407</v>
      </c>
      <c r="O27" s="225">
        <v>4611</v>
      </c>
      <c r="P27" s="225">
        <v>3272</v>
      </c>
      <c r="Q27" s="225">
        <v>1652</v>
      </c>
      <c r="R27" s="225">
        <v>1772</v>
      </c>
      <c r="S27" s="225">
        <v>3754</v>
      </c>
      <c r="T27" s="225">
        <v>3948</v>
      </c>
      <c r="U27" s="225">
        <v>1407</v>
      </c>
      <c r="V27" s="225">
        <v>4869</v>
      </c>
      <c r="W27" s="225">
        <v>3450</v>
      </c>
      <c r="X27" s="225">
        <v>1652</v>
      </c>
      <c r="Y27" s="225">
        <v>1772</v>
      </c>
      <c r="Z27" s="225">
        <v>3754</v>
      </c>
      <c r="AA27" s="225">
        <v>3793</v>
      </c>
      <c r="AB27" s="225">
        <v>1407</v>
      </c>
      <c r="AC27" s="225">
        <v>4779</v>
      </c>
      <c r="AD27" s="225">
        <v>3473</v>
      </c>
      <c r="AE27" s="64">
        <v>1826</v>
      </c>
    </row>
    <row r="28" spans="1:31" x14ac:dyDescent="0.25">
      <c r="A28" s="62" t="s">
        <v>506</v>
      </c>
      <c r="B28" s="63">
        <v>2341</v>
      </c>
      <c r="C28" s="225">
        <v>1428</v>
      </c>
      <c r="D28" s="225">
        <v>1438</v>
      </c>
      <c r="E28" s="225">
        <v>2905</v>
      </c>
      <c r="F28" s="225">
        <v>2355</v>
      </c>
      <c r="G28" s="225">
        <v>2200</v>
      </c>
      <c r="H28" s="225">
        <v>3716</v>
      </c>
      <c r="I28" s="225">
        <v>2771</v>
      </c>
      <c r="J28" s="225">
        <v>1624</v>
      </c>
      <c r="K28" s="225">
        <v>1114</v>
      </c>
      <c r="L28" s="225">
        <v>2791</v>
      </c>
      <c r="M28" s="225">
        <v>2551</v>
      </c>
      <c r="N28" s="225">
        <v>1975</v>
      </c>
      <c r="O28" s="225">
        <v>3316</v>
      </c>
      <c r="P28" s="225">
        <v>2795</v>
      </c>
      <c r="Q28" s="225">
        <v>1302</v>
      </c>
      <c r="R28" s="225">
        <v>1114</v>
      </c>
      <c r="S28" s="225">
        <v>2616</v>
      </c>
      <c r="T28" s="225">
        <v>2373</v>
      </c>
      <c r="U28" s="225">
        <v>1899</v>
      </c>
      <c r="V28" s="225">
        <v>3138</v>
      </c>
      <c r="W28" s="225">
        <v>2795</v>
      </c>
      <c r="X28" s="225">
        <v>1302</v>
      </c>
      <c r="Y28" s="225">
        <v>1114</v>
      </c>
      <c r="Z28" s="225">
        <v>2613</v>
      </c>
      <c r="AA28" s="225">
        <v>2373</v>
      </c>
      <c r="AB28" s="225">
        <v>1899</v>
      </c>
      <c r="AC28" s="225">
        <v>3138</v>
      </c>
      <c r="AD28" s="225">
        <v>2795</v>
      </c>
      <c r="AE28" s="64">
        <v>1302</v>
      </c>
    </row>
    <row r="29" spans="1:31" ht="15.75" thickBot="1" x14ac:dyDescent="0.3">
      <c r="A29" s="78" t="s">
        <v>507</v>
      </c>
      <c r="B29" s="84">
        <v>5350</v>
      </c>
      <c r="C29" s="81">
        <v>4269</v>
      </c>
      <c r="D29" s="81">
        <v>4955</v>
      </c>
      <c r="E29" s="81">
        <v>5873</v>
      </c>
      <c r="F29" s="81">
        <v>5831</v>
      </c>
      <c r="G29" s="81">
        <v>4467</v>
      </c>
      <c r="H29" s="81">
        <v>5832</v>
      </c>
      <c r="I29" s="81">
        <v>5454</v>
      </c>
      <c r="J29" s="81">
        <v>4022</v>
      </c>
      <c r="K29" s="81">
        <v>4735</v>
      </c>
      <c r="L29" s="81">
        <v>5680</v>
      </c>
      <c r="M29" s="81">
        <v>5652</v>
      </c>
      <c r="N29" s="81">
        <v>3918</v>
      </c>
      <c r="O29" s="81">
        <v>5639</v>
      </c>
      <c r="P29" s="81">
        <v>5512</v>
      </c>
      <c r="Q29" s="81">
        <v>4248</v>
      </c>
      <c r="R29" s="81">
        <v>4561</v>
      </c>
      <c r="S29" s="81">
        <v>5506</v>
      </c>
      <c r="T29" s="81">
        <v>5506</v>
      </c>
      <c r="U29" s="81">
        <v>3908</v>
      </c>
      <c r="V29" s="81">
        <v>5292</v>
      </c>
      <c r="W29" s="81">
        <v>5152</v>
      </c>
      <c r="X29" s="81">
        <v>4248</v>
      </c>
      <c r="Y29" s="81">
        <v>4571</v>
      </c>
      <c r="Z29" s="81">
        <v>5320</v>
      </c>
      <c r="AA29" s="81">
        <v>5506</v>
      </c>
      <c r="AB29" s="81">
        <v>3908</v>
      </c>
      <c r="AC29" s="81">
        <v>5622</v>
      </c>
      <c r="AD29" s="81">
        <v>5341</v>
      </c>
      <c r="AE29" s="82">
        <v>4437</v>
      </c>
    </row>
    <row r="30" spans="1:31" ht="15.75" thickBot="1" x14ac:dyDescent="0.3">
      <c r="A30" s="120" t="s">
        <v>467</v>
      </c>
      <c r="B30" s="118">
        <f>SUM(B6:B29)</f>
        <v>105394</v>
      </c>
      <c r="C30" s="118">
        <f t="shared" ref="C30:AE30" si="0">SUM(C6:C29)</f>
        <v>88947</v>
      </c>
      <c r="D30" s="118">
        <f t="shared" si="0"/>
        <v>90618</v>
      </c>
      <c r="E30" s="118">
        <f t="shared" si="0"/>
        <v>105383</v>
      </c>
      <c r="F30" s="118">
        <f t="shared" si="0"/>
        <v>106812</v>
      </c>
      <c r="G30" s="118">
        <f t="shared" si="0"/>
        <v>81473</v>
      </c>
      <c r="H30" s="118">
        <f t="shared" si="0"/>
        <v>105332</v>
      </c>
      <c r="I30" s="118">
        <f t="shared" si="0"/>
        <v>105091</v>
      </c>
      <c r="J30" s="118">
        <f t="shared" si="0"/>
        <v>86812</v>
      </c>
      <c r="K30" s="118">
        <f t="shared" si="0"/>
        <v>88481</v>
      </c>
      <c r="L30" s="118">
        <f t="shared" si="0"/>
        <v>104775</v>
      </c>
      <c r="M30" s="118">
        <f t="shared" si="0"/>
        <v>105630</v>
      </c>
      <c r="N30" s="118">
        <f t="shared" si="0"/>
        <v>78105</v>
      </c>
      <c r="O30" s="118">
        <f t="shared" si="0"/>
        <v>104695</v>
      </c>
      <c r="P30" s="118">
        <f t="shared" si="0"/>
        <v>104681</v>
      </c>
      <c r="Q30" s="118">
        <f t="shared" si="0"/>
        <v>87745</v>
      </c>
      <c r="R30" s="118">
        <f t="shared" si="0"/>
        <v>88757</v>
      </c>
      <c r="S30" s="118">
        <f t="shared" si="0"/>
        <v>105180</v>
      </c>
      <c r="T30" s="118">
        <f t="shared" si="0"/>
        <v>105695</v>
      </c>
      <c r="U30" s="118">
        <f t="shared" si="0"/>
        <v>78058</v>
      </c>
      <c r="V30" s="118">
        <f t="shared" si="0"/>
        <v>105565</v>
      </c>
      <c r="W30" s="118">
        <f t="shared" si="0"/>
        <v>105237</v>
      </c>
      <c r="X30" s="118">
        <f t="shared" si="0"/>
        <v>88345</v>
      </c>
      <c r="Y30" s="118">
        <f t="shared" si="0"/>
        <v>89302</v>
      </c>
      <c r="Z30" s="118">
        <f t="shared" si="0"/>
        <v>105199</v>
      </c>
      <c r="AA30" s="118">
        <f t="shared" si="0"/>
        <v>106148</v>
      </c>
      <c r="AB30" s="118">
        <f t="shared" si="0"/>
        <v>78340</v>
      </c>
      <c r="AC30" s="118">
        <f t="shared" si="0"/>
        <v>105840</v>
      </c>
      <c r="AD30" s="118">
        <f t="shared" si="0"/>
        <v>105128</v>
      </c>
      <c r="AE30" s="118">
        <f t="shared" si="0"/>
        <v>88543</v>
      </c>
    </row>
    <row r="31" spans="1:31" ht="15.75" thickBot="1" x14ac:dyDescent="0.3"/>
    <row r="32" spans="1:31" ht="15.75" thickBot="1" x14ac:dyDescent="0.3">
      <c r="A32" s="73" t="s">
        <v>529</v>
      </c>
      <c r="B32" s="72" t="s">
        <v>545</v>
      </c>
      <c r="C32" s="72" t="s">
        <v>546</v>
      </c>
      <c r="D32" s="72" t="s">
        <v>547</v>
      </c>
      <c r="E32" s="72" t="s">
        <v>548</v>
      </c>
      <c r="F32" s="72" t="s">
        <v>549</v>
      </c>
      <c r="G32" s="72" t="s">
        <v>550</v>
      </c>
      <c r="H32" s="72" t="s">
        <v>551</v>
      </c>
      <c r="I32" s="72" t="s">
        <v>552</v>
      </c>
      <c r="J32" s="72" t="s">
        <v>553</v>
      </c>
      <c r="K32" s="72" t="s">
        <v>554</v>
      </c>
      <c r="L32" s="72" t="s">
        <v>555</v>
      </c>
      <c r="M32" s="72" t="s">
        <v>556</v>
      </c>
      <c r="N32" s="72" t="s">
        <v>557</v>
      </c>
      <c r="O32" s="72" t="s">
        <v>558</v>
      </c>
      <c r="P32" s="72" t="s">
        <v>559</v>
      </c>
      <c r="Q32" s="72" t="s">
        <v>560</v>
      </c>
      <c r="R32" s="72" t="s">
        <v>561</v>
      </c>
      <c r="S32" s="72" t="s">
        <v>562</v>
      </c>
      <c r="T32" s="72" t="s">
        <v>563</v>
      </c>
      <c r="U32" s="72" t="s">
        <v>564</v>
      </c>
      <c r="V32" s="72" t="s">
        <v>565</v>
      </c>
      <c r="W32" s="72" t="s">
        <v>566</v>
      </c>
      <c r="X32" s="72" t="s">
        <v>567</v>
      </c>
      <c r="Y32" s="72" t="s">
        <v>568</v>
      </c>
      <c r="Z32" s="72" t="s">
        <v>569</v>
      </c>
      <c r="AA32" s="72" t="s">
        <v>570</v>
      </c>
      <c r="AB32" s="72" t="s">
        <v>571</v>
      </c>
      <c r="AC32" s="72" t="s">
        <v>572</v>
      </c>
      <c r="AD32" s="74" t="s">
        <v>573</v>
      </c>
      <c r="AE32" s="42" t="s">
        <v>574</v>
      </c>
    </row>
    <row r="33" spans="1:31" x14ac:dyDescent="0.25">
      <c r="A33" s="77" t="s">
        <v>533</v>
      </c>
      <c r="B33" s="108" t="s">
        <v>575</v>
      </c>
      <c r="C33" s="79" t="s">
        <v>575</v>
      </c>
      <c r="D33" s="79" t="s">
        <v>575</v>
      </c>
      <c r="E33" s="79" t="s">
        <v>575</v>
      </c>
      <c r="F33" s="79" t="s">
        <v>575</v>
      </c>
      <c r="G33" s="79" t="s">
        <v>575</v>
      </c>
      <c r="H33" s="79" t="s">
        <v>575</v>
      </c>
      <c r="I33" s="79" t="s">
        <v>575</v>
      </c>
      <c r="J33" s="79" t="s">
        <v>575</v>
      </c>
      <c r="K33" s="79" t="s">
        <v>575</v>
      </c>
      <c r="L33" s="79" t="s">
        <v>575</v>
      </c>
      <c r="M33" s="79" t="s">
        <v>575</v>
      </c>
      <c r="N33" s="79" t="s">
        <v>575</v>
      </c>
      <c r="O33" s="79" t="s">
        <v>575</v>
      </c>
      <c r="P33" s="79" t="s">
        <v>575</v>
      </c>
      <c r="Q33" s="79" t="s">
        <v>575</v>
      </c>
      <c r="R33" s="79" t="s">
        <v>575</v>
      </c>
      <c r="S33" s="79" t="s">
        <v>575</v>
      </c>
      <c r="T33" s="79" t="s">
        <v>575</v>
      </c>
      <c r="U33" s="79" t="s">
        <v>575</v>
      </c>
      <c r="V33" s="79" t="s">
        <v>575</v>
      </c>
      <c r="W33" s="79" t="s">
        <v>575</v>
      </c>
      <c r="X33" s="79" t="s">
        <v>575</v>
      </c>
      <c r="Y33" s="79" t="s">
        <v>575</v>
      </c>
      <c r="Z33" s="79" t="s">
        <v>575</v>
      </c>
      <c r="AA33" s="79" t="s">
        <v>575</v>
      </c>
      <c r="AB33" s="79" t="s">
        <v>575</v>
      </c>
      <c r="AC33" s="79" t="s">
        <v>575</v>
      </c>
      <c r="AD33" s="79" t="s">
        <v>575</v>
      </c>
      <c r="AE33" s="80" t="s">
        <v>575</v>
      </c>
    </row>
    <row r="34" spans="1:31" x14ac:dyDescent="0.25">
      <c r="A34" s="62" t="s">
        <v>484</v>
      </c>
      <c r="B34" s="63">
        <v>1129</v>
      </c>
      <c r="C34" s="225">
        <v>1129</v>
      </c>
      <c r="D34" s="225">
        <v>1129</v>
      </c>
      <c r="E34" s="225">
        <v>1129</v>
      </c>
      <c r="F34" s="225">
        <v>921</v>
      </c>
      <c r="G34" s="225">
        <v>921</v>
      </c>
      <c r="H34" s="225">
        <v>749</v>
      </c>
      <c r="I34" s="225">
        <v>939</v>
      </c>
      <c r="J34" s="225">
        <v>918</v>
      </c>
      <c r="K34" s="225">
        <v>746</v>
      </c>
      <c r="L34" s="225">
        <v>918</v>
      </c>
      <c r="M34" s="225">
        <v>918</v>
      </c>
      <c r="N34" s="225">
        <v>918</v>
      </c>
      <c r="O34" s="225">
        <v>746</v>
      </c>
      <c r="P34" s="225">
        <v>925</v>
      </c>
      <c r="Q34" s="225">
        <v>1089</v>
      </c>
      <c r="R34" s="225">
        <v>746</v>
      </c>
      <c r="S34" s="225">
        <v>918</v>
      </c>
      <c r="T34" s="225">
        <v>907</v>
      </c>
      <c r="U34" s="225">
        <v>918</v>
      </c>
      <c r="V34" s="225">
        <v>746</v>
      </c>
      <c r="W34" s="225">
        <v>936</v>
      </c>
      <c r="X34" s="225">
        <v>1100</v>
      </c>
      <c r="Y34" s="225">
        <v>746</v>
      </c>
      <c r="Z34" s="225">
        <v>918</v>
      </c>
      <c r="AA34" s="225">
        <v>918</v>
      </c>
      <c r="AB34" s="225">
        <v>918</v>
      </c>
      <c r="AC34" s="225">
        <v>746</v>
      </c>
      <c r="AD34" s="225">
        <v>936</v>
      </c>
      <c r="AE34" s="64">
        <v>1100</v>
      </c>
    </row>
    <row r="35" spans="1:31" x14ac:dyDescent="0.25">
      <c r="A35" s="62" t="s">
        <v>485</v>
      </c>
      <c r="B35" s="63">
        <v>182</v>
      </c>
      <c r="C35" s="225">
        <v>182</v>
      </c>
      <c r="D35" s="225">
        <v>364</v>
      </c>
      <c r="E35" s="225">
        <v>182</v>
      </c>
      <c r="F35" s="225">
        <v>182</v>
      </c>
      <c r="G35" s="225">
        <v>182</v>
      </c>
      <c r="H35" s="225">
        <v>182</v>
      </c>
      <c r="I35" s="225">
        <v>182</v>
      </c>
      <c r="J35" s="225">
        <v>182</v>
      </c>
      <c r="K35" s="225">
        <v>182</v>
      </c>
      <c r="L35" s="225">
        <v>182</v>
      </c>
      <c r="M35" s="225">
        <v>182</v>
      </c>
      <c r="N35" s="225">
        <v>182</v>
      </c>
      <c r="O35" s="225">
        <v>182</v>
      </c>
      <c r="P35" s="225">
        <v>182</v>
      </c>
      <c r="Q35" s="225">
        <v>0</v>
      </c>
      <c r="R35" s="225">
        <v>182</v>
      </c>
      <c r="S35" s="225">
        <v>182</v>
      </c>
      <c r="T35" s="225">
        <v>182</v>
      </c>
      <c r="U35" s="225">
        <v>182</v>
      </c>
      <c r="V35" s="225">
        <v>182</v>
      </c>
      <c r="W35" s="225">
        <v>182</v>
      </c>
      <c r="X35" s="225">
        <v>0</v>
      </c>
      <c r="Y35" s="225">
        <v>182</v>
      </c>
      <c r="Z35" s="225">
        <v>182</v>
      </c>
      <c r="AA35" s="225">
        <v>182</v>
      </c>
      <c r="AB35" s="225">
        <v>182</v>
      </c>
      <c r="AC35" s="225">
        <v>182</v>
      </c>
      <c r="AD35" s="225">
        <v>182</v>
      </c>
      <c r="AE35" s="64">
        <v>0</v>
      </c>
    </row>
    <row r="36" spans="1:31" x14ac:dyDescent="0.25">
      <c r="A36" s="62" t="s">
        <v>486</v>
      </c>
      <c r="B36" s="63">
        <v>0</v>
      </c>
      <c r="C36" s="225">
        <v>0</v>
      </c>
      <c r="D36" s="225">
        <v>0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0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25">
        <v>0</v>
      </c>
      <c r="Z36" s="225">
        <v>0</v>
      </c>
      <c r="AA36" s="225">
        <v>0</v>
      </c>
      <c r="AB36" s="225">
        <v>0</v>
      </c>
      <c r="AC36" s="225">
        <v>0</v>
      </c>
      <c r="AD36" s="225">
        <v>0</v>
      </c>
      <c r="AE36" s="64">
        <v>0</v>
      </c>
    </row>
    <row r="37" spans="1:31" x14ac:dyDescent="0.25">
      <c r="A37" s="62" t="s">
        <v>487</v>
      </c>
      <c r="B37" s="63">
        <v>0</v>
      </c>
      <c r="C37" s="225">
        <v>0</v>
      </c>
      <c r="D37" s="225">
        <v>0</v>
      </c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0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25">
        <v>0</v>
      </c>
      <c r="AB37" s="225">
        <v>0</v>
      </c>
      <c r="AC37" s="225">
        <v>0</v>
      </c>
      <c r="AD37" s="225">
        <v>0</v>
      </c>
      <c r="AE37" s="64">
        <v>0</v>
      </c>
    </row>
    <row r="38" spans="1:31" x14ac:dyDescent="0.25">
      <c r="A38" s="62" t="s">
        <v>488</v>
      </c>
      <c r="B38" s="63">
        <v>0</v>
      </c>
      <c r="C38" s="225">
        <v>0</v>
      </c>
      <c r="D38" s="22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25">
        <v>0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0</v>
      </c>
      <c r="T38" s="225">
        <v>0</v>
      </c>
      <c r="U38" s="225">
        <v>0</v>
      </c>
      <c r="V38" s="225">
        <v>0</v>
      </c>
      <c r="W38" s="225">
        <v>0</v>
      </c>
      <c r="X38" s="225">
        <v>0</v>
      </c>
      <c r="Y38" s="225">
        <v>0</v>
      </c>
      <c r="Z38" s="225">
        <v>0</v>
      </c>
      <c r="AA38" s="225">
        <v>0</v>
      </c>
      <c r="AB38" s="225">
        <v>0</v>
      </c>
      <c r="AC38" s="225">
        <v>0</v>
      </c>
      <c r="AD38" s="225">
        <v>0</v>
      </c>
      <c r="AE38" s="64">
        <v>0</v>
      </c>
    </row>
    <row r="39" spans="1:31" x14ac:dyDescent="0.25">
      <c r="A39" s="62" t="s">
        <v>489</v>
      </c>
      <c r="B39" s="63">
        <v>3041</v>
      </c>
      <c r="C39" s="225">
        <v>2262</v>
      </c>
      <c r="D39" s="225">
        <v>1898</v>
      </c>
      <c r="E39" s="225">
        <v>2851</v>
      </c>
      <c r="F39" s="225">
        <v>2883</v>
      </c>
      <c r="G39" s="225">
        <v>2415</v>
      </c>
      <c r="H39" s="225">
        <v>2819</v>
      </c>
      <c r="I39" s="225">
        <v>2851</v>
      </c>
      <c r="J39" s="225">
        <v>2072</v>
      </c>
      <c r="K39" s="225">
        <v>2072</v>
      </c>
      <c r="L39" s="225">
        <v>3358</v>
      </c>
      <c r="M39" s="225">
        <v>2994</v>
      </c>
      <c r="N39" s="225">
        <v>1443</v>
      </c>
      <c r="O39" s="225">
        <v>2833</v>
      </c>
      <c r="P39" s="225">
        <v>2994</v>
      </c>
      <c r="Q39" s="225">
        <v>2254</v>
      </c>
      <c r="R39" s="225">
        <v>2072</v>
      </c>
      <c r="S39" s="225">
        <v>3358</v>
      </c>
      <c r="T39" s="225">
        <v>2994</v>
      </c>
      <c r="U39" s="225">
        <v>1625</v>
      </c>
      <c r="V39" s="225">
        <v>3015</v>
      </c>
      <c r="W39" s="225">
        <v>3176</v>
      </c>
      <c r="X39" s="225">
        <v>2436</v>
      </c>
      <c r="Y39" s="225">
        <v>2254</v>
      </c>
      <c r="Z39" s="225">
        <v>3540</v>
      </c>
      <c r="AA39" s="225">
        <v>3176</v>
      </c>
      <c r="AB39" s="225">
        <v>1625</v>
      </c>
      <c r="AC39" s="225">
        <v>3015</v>
      </c>
      <c r="AD39" s="225">
        <v>3176</v>
      </c>
      <c r="AE39" s="64">
        <v>2436</v>
      </c>
    </row>
    <row r="40" spans="1:31" x14ac:dyDescent="0.25">
      <c r="A40" s="62" t="s">
        <v>490</v>
      </c>
      <c r="B40" s="63">
        <v>5642</v>
      </c>
      <c r="C40" s="225">
        <v>3919</v>
      </c>
      <c r="D40" s="225">
        <v>4062</v>
      </c>
      <c r="E40" s="225">
        <v>5251</v>
      </c>
      <c r="F40" s="225">
        <v>5046</v>
      </c>
      <c r="G40" s="225">
        <v>3373</v>
      </c>
      <c r="H40" s="225">
        <v>5019</v>
      </c>
      <c r="I40" s="225">
        <v>5016</v>
      </c>
      <c r="J40" s="225">
        <v>3782</v>
      </c>
      <c r="K40" s="225">
        <v>3555</v>
      </c>
      <c r="L40" s="225">
        <v>4927</v>
      </c>
      <c r="M40" s="225">
        <v>4741</v>
      </c>
      <c r="N40" s="225">
        <v>3275</v>
      </c>
      <c r="O40" s="225">
        <v>4931</v>
      </c>
      <c r="P40" s="225">
        <v>4741</v>
      </c>
      <c r="Q40" s="225">
        <v>3743</v>
      </c>
      <c r="R40" s="225">
        <v>3561</v>
      </c>
      <c r="S40" s="225">
        <v>4771</v>
      </c>
      <c r="T40" s="225">
        <v>4741</v>
      </c>
      <c r="U40" s="225">
        <v>3275</v>
      </c>
      <c r="V40" s="225">
        <v>4589</v>
      </c>
      <c r="W40" s="225">
        <v>4897</v>
      </c>
      <c r="X40" s="225">
        <v>3743</v>
      </c>
      <c r="Y40" s="225">
        <v>3561</v>
      </c>
      <c r="Z40" s="225">
        <v>4741</v>
      </c>
      <c r="AA40" s="225">
        <v>4711</v>
      </c>
      <c r="AB40" s="225">
        <v>3275</v>
      </c>
      <c r="AC40" s="225">
        <v>4559</v>
      </c>
      <c r="AD40" s="225">
        <v>4867</v>
      </c>
      <c r="AE40" s="64">
        <v>3743</v>
      </c>
    </row>
    <row r="41" spans="1:31" x14ac:dyDescent="0.25">
      <c r="A41" s="62" t="s">
        <v>491</v>
      </c>
      <c r="B41" s="63">
        <v>4636</v>
      </c>
      <c r="C41" s="225">
        <v>3399</v>
      </c>
      <c r="D41" s="225">
        <v>3581</v>
      </c>
      <c r="E41" s="225">
        <v>5097</v>
      </c>
      <c r="F41" s="225">
        <v>5620</v>
      </c>
      <c r="G41" s="225">
        <v>3128</v>
      </c>
      <c r="H41" s="225">
        <v>5086</v>
      </c>
      <c r="I41" s="225">
        <v>5468</v>
      </c>
      <c r="J41" s="225">
        <v>3944</v>
      </c>
      <c r="K41" s="225">
        <v>3624</v>
      </c>
      <c r="L41" s="225">
        <v>4414</v>
      </c>
      <c r="M41" s="225">
        <v>4271</v>
      </c>
      <c r="N41" s="225">
        <v>2831</v>
      </c>
      <c r="O41" s="225">
        <v>4789</v>
      </c>
      <c r="P41" s="225">
        <v>4427</v>
      </c>
      <c r="Q41" s="225">
        <v>3260</v>
      </c>
      <c r="R41" s="225">
        <v>3624</v>
      </c>
      <c r="S41" s="225">
        <v>4384</v>
      </c>
      <c r="T41" s="225">
        <v>4241</v>
      </c>
      <c r="U41" s="225">
        <v>2831</v>
      </c>
      <c r="V41" s="225">
        <v>4945</v>
      </c>
      <c r="W41" s="225">
        <v>4085</v>
      </c>
      <c r="X41" s="225">
        <v>3260</v>
      </c>
      <c r="Y41" s="225">
        <v>3624</v>
      </c>
      <c r="Z41" s="225">
        <v>4384</v>
      </c>
      <c r="AA41" s="225">
        <v>4241</v>
      </c>
      <c r="AB41" s="225">
        <v>2831</v>
      </c>
      <c r="AC41" s="225">
        <v>4945</v>
      </c>
      <c r="AD41" s="225">
        <v>4085</v>
      </c>
      <c r="AE41" s="64">
        <v>3260</v>
      </c>
    </row>
    <row r="42" spans="1:31" x14ac:dyDescent="0.25">
      <c r="A42" s="62" t="s">
        <v>492</v>
      </c>
      <c r="B42" s="63">
        <v>4079</v>
      </c>
      <c r="C42" s="225">
        <v>4129</v>
      </c>
      <c r="D42" s="225">
        <v>4097</v>
      </c>
      <c r="E42" s="225">
        <v>3897</v>
      </c>
      <c r="F42" s="225">
        <v>3715</v>
      </c>
      <c r="G42" s="225">
        <v>3733</v>
      </c>
      <c r="H42" s="225">
        <v>3984</v>
      </c>
      <c r="I42" s="225">
        <v>4079</v>
      </c>
      <c r="J42" s="225">
        <v>3085</v>
      </c>
      <c r="K42" s="225">
        <v>3617</v>
      </c>
      <c r="L42" s="225">
        <v>3831</v>
      </c>
      <c r="M42" s="225">
        <v>3649</v>
      </c>
      <c r="N42" s="225">
        <v>2728</v>
      </c>
      <c r="O42" s="225">
        <v>4444</v>
      </c>
      <c r="P42" s="225">
        <v>3831</v>
      </c>
      <c r="Q42" s="225">
        <v>3981</v>
      </c>
      <c r="R42" s="225">
        <v>3617</v>
      </c>
      <c r="S42" s="225">
        <v>4299</v>
      </c>
      <c r="T42" s="225">
        <v>3805</v>
      </c>
      <c r="U42" s="225">
        <v>2728</v>
      </c>
      <c r="V42" s="225">
        <v>4756</v>
      </c>
      <c r="W42" s="225">
        <v>4143</v>
      </c>
      <c r="X42" s="225">
        <v>3981</v>
      </c>
      <c r="Y42" s="225">
        <v>3617</v>
      </c>
      <c r="Z42" s="225">
        <v>4299</v>
      </c>
      <c r="AA42" s="225">
        <v>3805</v>
      </c>
      <c r="AB42" s="225">
        <v>2728</v>
      </c>
      <c r="AC42" s="225">
        <v>4756</v>
      </c>
      <c r="AD42" s="225">
        <v>4143</v>
      </c>
      <c r="AE42" s="64">
        <v>3981</v>
      </c>
    </row>
    <row r="43" spans="1:31" x14ac:dyDescent="0.25">
      <c r="A43" s="62" t="s">
        <v>493</v>
      </c>
      <c r="B43" s="63">
        <v>5228</v>
      </c>
      <c r="C43" s="225">
        <v>5313</v>
      </c>
      <c r="D43" s="225">
        <v>5135</v>
      </c>
      <c r="E43" s="225">
        <v>5233</v>
      </c>
      <c r="F43" s="225">
        <v>5042</v>
      </c>
      <c r="G43" s="225">
        <v>4476</v>
      </c>
      <c r="H43" s="225">
        <v>5252</v>
      </c>
      <c r="I43" s="225">
        <v>5042</v>
      </c>
      <c r="J43" s="225">
        <v>4800</v>
      </c>
      <c r="K43" s="225">
        <v>4886</v>
      </c>
      <c r="L43" s="225">
        <v>5011</v>
      </c>
      <c r="M43" s="225">
        <v>5496</v>
      </c>
      <c r="N43" s="225">
        <v>4767</v>
      </c>
      <c r="O43" s="225">
        <v>5070</v>
      </c>
      <c r="P43" s="225">
        <v>5496</v>
      </c>
      <c r="Q43" s="225">
        <v>4518</v>
      </c>
      <c r="R43" s="225">
        <v>4886</v>
      </c>
      <c r="S43" s="225">
        <v>4825</v>
      </c>
      <c r="T43" s="225">
        <v>5340</v>
      </c>
      <c r="U43" s="225">
        <v>4767</v>
      </c>
      <c r="V43" s="225">
        <v>4884</v>
      </c>
      <c r="W43" s="225">
        <v>5340</v>
      </c>
      <c r="X43" s="225">
        <v>4518</v>
      </c>
      <c r="Y43" s="225">
        <v>4886</v>
      </c>
      <c r="Z43" s="225">
        <v>4825</v>
      </c>
      <c r="AA43" s="225">
        <v>5340</v>
      </c>
      <c r="AB43" s="225">
        <v>4767</v>
      </c>
      <c r="AC43" s="225">
        <v>4884</v>
      </c>
      <c r="AD43" s="225">
        <v>5340</v>
      </c>
      <c r="AE43" s="64">
        <v>4518</v>
      </c>
    </row>
    <row r="44" spans="1:31" x14ac:dyDescent="0.25">
      <c r="A44" s="62" t="s">
        <v>494</v>
      </c>
      <c r="B44" s="63">
        <v>4010</v>
      </c>
      <c r="C44" s="225">
        <v>4070</v>
      </c>
      <c r="D44" s="225">
        <v>4397</v>
      </c>
      <c r="E44" s="225">
        <v>4027</v>
      </c>
      <c r="F44" s="225">
        <v>4053</v>
      </c>
      <c r="G44" s="225">
        <v>2987</v>
      </c>
      <c r="H44" s="225">
        <v>3189</v>
      </c>
      <c r="I44" s="225">
        <v>4044</v>
      </c>
      <c r="J44" s="225">
        <v>4493</v>
      </c>
      <c r="K44" s="225">
        <v>4880</v>
      </c>
      <c r="L44" s="225">
        <v>4899</v>
      </c>
      <c r="M44" s="225">
        <v>4739</v>
      </c>
      <c r="N44" s="225">
        <v>4529</v>
      </c>
      <c r="O44" s="225">
        <v>4158</v>
      </c>
      <c r="P44" s="225">
        <v>4730</v>
      </c>
      <c r="Q44" s="225">
        <v>4707</v>
      </c>
      <c r="R44" s="225">
        <v>4880</v>
      </c>
      <c r="S44" s="225">
        <v>4869</v>
      </c>
      <c r="T44" s="225">
        <v>4895</v>
      </c>
      <c r="U44" s="225">
        <v>4711</v>
      </c>
      <c r="V44" s="225">
        <v>4154</v>
      </c>
      <c r="W44" s="225">
        <v>5068</v>
      </c>
      <c r="X44" s="225">
        <v>4889</v>
      </c>
      <c r="Y44" s="225">
        <v>5062</v>
      </c>
      <c r="Z44" s="225">
        <v>5051</v>
      </c>
      <c r="AA44" s="225">
        <v>5077</v>
      </c>
      <c r="AB44" s="225">
        <v>4711</v>
      </c>
      <c r="AC44" s="225">
        <v>4154</v>
      </c>
      <c r="AD44" s="225">
        <v>5068</v>
      </c>
      <c r="AE44" s="64">
        <v>4889</v>
      </c>
    </row>
    <row r="45" spans="1:31" x14ac:dyDescent="0.25">
      <c r="A45" s="62" t="s">
        <v>495</v>
      </c>
      <c r="B45" s="63">
        <v>4773</v>
      </c>
      <c r="C45" s="225">
        <v>3121</v>
      </c>
      <c r="D45" s="225">
        <v>3312</v>
      </c>
      <c r="E45" s="225">
        <v>4964</v>
      </c>
      <c r="F45" s="225">
        <v>4774</v>
      </c>
      <c r="G45" s="225">
        <v>3162</v>
      </c>
      <c r="H45" s="225">
        <v>5347</v>
      </c>
      <c r="I45" s="225">
        <v>4419</v>
      </c>
      <c r="J45" s="225">
        <v>4526</v>
      </c>
      <c r="K45" s="225">
        <v>4374</v>
      </c>
      <c r="L45" s="225">
        <v>4700</v>
      </c>
      <c r="M45" s="225">
        <v>4462</v>
      </c>
      <c r="N45" s="225">
        <v>4161</v>
      </c>
      <c r="O45" s="225">
        <v>4782</v>
      </c>
      <c r="P45" s="225">
        <v>4497</v>
      </c>
      <c r="Q45" s="225">
        <v>4547</v>
      </c>
      <c r="R45" s="225">
        <v>4374</v>
      </c>
      <c r="S45" s="225">
        <v>4544</v>
      </c>
      <c r="T45" s="225">
        <v>3994</v>
      </c>
      <c r="U45" s="225">
        <v>4161</v>
      </c>
      <c r="V45" s="225">
        <v>4782</v>
      </c>
      <c r="W45" s="225">
        <v>4010</v>
      </c>
      <c r="X45" s="225">
        <v>4547</v>
      </c>
      <c r="Y45" s="225">
        <v>4374</v>
      </c>
      <c r="Z45" s="225">
        <v>4213</v>
      </c>
      <c r="AA45" s="225">
        <v>3994</v>
      </c>
      <c r="AB45" s="225">
        <v>4161</v>
      </c>
      <c r="AC45" s="225">
        <v>4440</v>
      </c>
      <c r="AD45" s="225">
        <v>4185</v>
      </c>
      <c r="AE45" s="64">
        <v>4547</v>
      </c>
    </row>
    <row r="46" spans="1:31" x14ac:dyDescent="0.25">
      <c r="A46" s="62" t="s">
        <v>496</v>
      </c>
      <c r="B46" s="63">
        <v>4510</v>
      </c>
      <c r="C46" s="225">
        <v>4846</v>
      </c>
      <c r="D46" s="225">
        <v>4310</v>
      </c>
      <c r="E46" s="225">
        <v>4006</v>
      </c>
      <c r="F46" s="225">
        <v>3798</v>
      </c>
      <c r="G46" s="225">
        <v>3987</v>
      </c>
      <c r="H46" s="225">
        <v>4642</v>
      </c>
      <c r="I46" s="225">
        <v>4166</v>
      </c>
      <c r="J46" s="225">
        <v>4170</v>
      </c>
      <c r="K46" s="225">
        <v>3806</v>
      </c>
      <c r="L46" s="225">
        <v>3748</v>
      </c>
      <c r="M46" s="225">
        <v>4116</v>
      </c>
      <c r="N46" s="225">
        <v>3158</v>
      </c>
      <c r="O46" s="225">
        <v>3672</v>
      </c>
      <c r="P46" s="225">
        <v>3930</v>
      </c>
      <c r="Q46" s="225">
        <v>4034</v>
      </c>
      <c r="R46" s="225">
        <v>3806</v>
      </c>
      <c r="S46" s="225">
        <v>4084</v>
      </c>
      <c r="T46" s="225">
        <v>4116</v>
      </c>
      <c r="U46" s="225">
        <v>3158</v>
      </c>
      <c r="V46" s="225">
        <v>3696</v>
      </c>
      <c r="W46" s="225">
        <v>3930</v>
      </c>
      <c r="X46" s="225">
        <v>4034</v>
      </c>
      <c r="Y46" s="225">
        <v>3806</v>
      </c>
      <c r="Z46" s="225">
        <v>4084</v>
      </c>
      <c r="AA46" s="225">
        <v>4116</v>
      </c>
      <c r="AB46" s="225">
        <v>3158</v>
      </c>
      <c r="AC46" s="225">
        <v>3696</v>
      </c>
      <c r="AD46" s="225">
        <v>3930</v>
      </c>
      <c r="AE46" s="64">
        <v>4034</v>
      </c>
    </row>
    <row r="47" spans="1:31" x14ac:dyDescent="0.25">
      <c r="A47" s="62" t="s">
        <v>497</v>
      </c>
      <c r="B47" s="63">
        <v>3511</v>
      </c>
      <c r="C47" s="225">
        <v>3454</v>
      </c>
      <c r="D47" s="225">
        <v>3838</v>
      </c>
      <c r="E47" s="225">
        <v>4306</v>
      </c>
      <c r="F47" s="225">
        <v>4029</v>
      </c>
      <c r="G47" s="225">
        <v>4350</v>
      </c>
      <c r="H47" s="225">
        <v>3877</v>
      </c>
      <c r="I47" s="225">
        <v>4029</v>
      </c>
      <c r="J47" s="225">
        <v>3586</v>
      </c>
      <c r="K47" s="225">
        <v>4236</v>
      </c>
      <c r="L47" s="225">
        <v>5989</v>
      </c>
      <c r="M47" s="225">
        <v>5192</v>
      </c>
      <c r="N47" s="225">
        <v>3854</v>
      </c>
      <c r="O47" s="225">
        <v>4736</v>
      </c>
      <c r="P47" s="225">
        <v>5530</v>
      </c>
      <c r="Q47" s="225">
        <v>3982</v>
      </c>
      <c r="R47" s="225">
        <v>4236</v>
      </c>
      <c r="S47" s="225">
        <v>5677</v>
      </c>
      <c r="T47" s="225">
        <v>5504</v>
      </c>
      <c r="U47" s="225">
        <v>3854</v>
      </c>
      <c r="V47" s="225">
        <v>4736</v>
      </c>
      <c r="W47" s="225">
        <v>5374</v>
      </c>
      <c r="X47" s="225">
        <v>3982</v>
      </c>
      <c r="Y47" s="225">
        <v>4236</v>
      </c>
      <c r="Z47" s="225">
        <v>5833</v>
      </c>
      <c r="AA47" s="225">
        <v>5504</v>
      </c>
      <c r="AB47" s="225">
        <v>4029</v>
      </c>
      <c r="AC47" s="225">
        <v>4892</v>
      </c>
      <c r="AD47" s="225">
        <v>5374</v>
      </c>
      <c r="AE47" s="64">
        <v>3982</v>
      </c>
    </row>
    <row r="48" spans="1:31" x14ac:dyDescent="0.25">
      <c r="A48" s="62" t="s">
        <v>498</v>
      </c>
      <c r="B48" s="63">
        <v>4551</v>
      </c>
      <c r="C48" s="225">
        <v>3161</v>
      </c>
      <c r="D48" s="225">
        <v>3161</v>
      </c>
      <c r="E48" s="225">
        <v>3841</v>
      </c>
      <c r="F48" s="225">
        <v>4023</v>
      </c>
      <c r="G48" s="225">
        <v>2857</v>
      </c>
      <c r="H48" s="225">
        <v>4283</v>
      </c>
      <c r="I48" s="225">
        <v>4019</v>
      </c>
      <c r="J48" s="225">
        <v>3285</v>
      </c>
      <c r="K48" s="225">
        <v>3721</v>
      </c>
      <c r="L48" s="225">
        <v>3118</v>
      </c>
      <c r="M48" s="225">
        <v>3240</v>
      </c>
      <c r="N48" s="225">
        <v>3086</v>
      </c>
      <c r="O48" s="225">
        <v>3596</v>
      </c>
      <c r="P48" s="225">
        <v>3240</v>
      </c>
      <c r="Q48" s="225">
        <v>3167</v>
      </c>
      <c r="R48" s="225">
        <v>3907</v>
      </c>
      <c r="S48" s="225">
        <v>2932</v>
      </c>
      <c r="T48" s="225">
        <v>3084</v>
      </c>
      <c r="U48" s="225">
        <v>3121</v>
      </c>
      <c r="V48" s="225">
        <v>3410</v>
      </c>
      <c r="W48" s="225">
        <v>3240</v>
      </c>
      <c r="X48" s="225">
        <v>3167</v>
      </c>
      <c r="Y48" s="225">
        <v>3721</v>
      </c>
      <c r="Z48" s="225">
        <v>2902</v>
      </c>
      <c r="AA48" s="225">
        <v>3084</v>
      </c>
      <c r="AB48" s="225">
        <v>3121</v>
      </c>
      <c r="AC48" s="225">
        <v>3380</v>
      </c>
      <c r="AD48" s="225">
        <v>3240</v>
      </c>
      <c r="AE48" s="64">
        <v>3167</v>
      </c>
    </row>
    <row r="49" spans="1:31" x14ac:dyDescent="0.25">
      <c r="A49" s="62" t="s">
        <v>499</v>
      </c>
      <c r="B49" s="63">
        <v>3900</v>
      </c>
      <c r="C49" s="225">
        <v>3524</v>
      </c>
      <c r="D49" s="225">
        <v>3533</v>
      </c>
      <c r="E49" s="225">
        <v>4290</v>
      </c>
      <c r="F49" s="225">
        <v>4764</v>
      </c>
      <c r="G49" s="225">
        <v>1866</v>
      </c>
      <c r="H49" s="225">
        <v>4369</v>
      </c>
      <c r="I49" s="225">
        <v>4734</v>
      </c>
      <c r="J49" s="225">
        <v>3796</v>
      </c>
      <c r="K49" s="225">
        <v>3421</v>
      </c>
      <c r="L49" s="225">
        <v>4856</v>
      </c>
      <c r="M49" s="225">
        <v>5202</v>
      </c>
      <c r="N49" s="225">
        <v>2578</v>
      </c>
      <c r="O49" s="225">
        <v>4391</v>
      </c>
      <c r="P49" s="225">
        <v>5392</v>
      </c>
      <c r="Q49" s="225">
        <v>3594</v>
      </c>
      <c r="R49" s="225">
        <v>3421</v>
      </c>
      <c r="S49" s="225">
        <v>5384</v>
      </c>
      <c r="T49" s="225">
        <v>5291</v>
      </c>
      <c r="U49" s="225">
        <v>2578</v>
      </c>
      <c r="V49" s="225">
        <v>4919</v>
      </c>
      <c r="W49" s="225">
        <v>5332</v>
      </c>
      <c r="X49" s="225">
        <v>3594</v>
      </c>
      <c r="Y49" s="225">
        <v>3421</v>
      </c>
      <c r="Z49" s="225">
        <v>5384</v>
      </c>
      <c r="AA49" s="225">
        <v>5328</v>
      </c>
      <c r="AB49" s="225">
        <v>2538</v>
      </c>
      <c r="AC49" s="225">
        <v>4919</v>
      </c>
      <c r="AD49" s="225">
        <v>5332</v>
      </c>
      <c r="AE49" s="64">
        <v>3594</v>
      </c>
    </row>
    <row r="50" spans="1:31" x14ac:dyDescent="0.25">
      <c r="A50" s="62" t="s">
        <v>500</v>
      </c>
      <c r="B50" s="63">
        <v>5113</v>
      </c>
      <c r="C50" s="225">
        <v>3550</v>
      </c>
      <c r="D50" s="225">
        <v>3732</v>
      </c>
      <c r="E50" s="225">
        <v>4739</v>
      </c>
      <c r="F50" s="225">
        <v>5285</v>
      </c>
      <c r="G50" s="225">
        <v>2756</v>
      </c>
      <c r="H50" s="225">
        <v>3896</v>
      </c>
      <c r="I50" s="225">
        <v>4919</v>
      </c>
      <c r="J50" s="225">
        <v>2497</v>
      </c>
      <c r="K50" s="225">
        <v>3390</v>
      </c>
      <c r="L50" s="225">
        <v>3703</v>
      </c>
      <c r="M50" s="225">
        <v>4591</v>
      </c>
      <c r="N50" s="225">
        <v>3210</v>
      </c>
      <c r="O50" s="225">
        <v>3178</v>
      </c>
      <c r="P50" s="225">
        <v>4223</v>
      </c>
      <c r="Q50" s="225">
        <v>3186</v>
      </c>
      <c r="R50" s="225">
        <v>3204</v>
      </c>
      <c r="S50" s="225">
        <v>4039</v>
      </c>
      <c r="T50" s="225">
        <v>4435</v>
      </c>
      <c r="U50" s="225">
        <v>3210</v>
      </c>
      <c r="V50" s="225">
        <v>3358</v>
      </c>
      <c r="W50" s="225">
        <v>4409</v>
      </c>
      <c r="X50" s="225">
        <v>3368</v>
      </c>
      <c r="Y50" s="225">
        <v>3390</v>
      </c>
      <c r="Z50" s="225">
        <v>4039</v>
      </c>
      <c r="AA50" s="225">
        <v>4405</v>
      </c>
      <c r="AB50" s="225">
        <v>3210</v>
      </c>
      <c r="AC50" s="225">
        <v>3544</v>
      </c>
      <c r="AD50" s="225">
        <v>4379</v>
      </c>
      <c r="AE50" s="64">
        <v>3368</v>
      </c>
    </row>
    <row r="51" spans="1:31" x14ac:dyDescent="0.25">
      <c r="A51" s="62" t="s">
        <v>501</v>
      </c>
      <c r="B51" s="63">
        <v>4027</v>
      </c>
      <c r="C51" s="225">
        <v>4290</v>
      </c>
      <c r="D51" s="225">
        <v>3744</v>
      </c>
      <c r="E51" s="225">
        <v>3848</v>
      </c>
      <c r="F51" s="225">
        <v>3517</v>
      </c>
      <c r="G51" s="225">
        <v>3677</v>
      </c>
      <c r="H51" s="225">
        <v>4746</v>
      </c>
      <c r="I51" s="225">
        <v>3699</v>
      </c>
      <c r="J51" s="225">
        <v>4614</v>
      </c>
      <c r="K51" s="225">
        <v>4289</v>
      </c>
      <c r="L51" s="225">
        <v>4414</v>
      </c>
      <c r="M51" s="225">
        <v>4594</v>
      </c>
      <c r="N51" s="225">
        <v>3521</v>
      </c>
      <c r="O51" s="225">
        <v>5066</v>
      </c>
      <c r="P51" s="225">
        <v>4438</v>
      </c>
      <c r="Q51" s="225">
        <v>4107</v>
      </c>
      <c r="R51" s="225">
        <v>4289</v>
      </c>
      <c r="S51" s="225">
        <v>4253</v>
      </c>
      <c r="T51" s="225">
        <v>4594</v>
      </c>
      <c r="U51" s="225">
        <v>3521</v>
      </c>
      <c r="V51" s="225">
        <v>5068</v>
      </c>
      <c r="W51" s="225">
        <v>4594</v>
      </c>
      <c r="X51" s="225">
        <v>4107</v>
      </c>
      <c r="Y51" s="225">
        <v>4471</v>
      </c>
      <c r="Z51" s="225">
        <v>4078</v>
      </c>
      <c r="AA51" s="225">
        <v>4776</v>
      </c>
      <c r="AB51" s="225">
        <v>3521</v>
      </c>
      <c r="AC51" s="225">
        <v>5068</v>
      </c>
      <c r="AD51" s="225">
        <v>4594</v>
      </c>
      <c r="AE51" s="64">
        <v>4107</v>
      </c>
    </row>
    <row r="52" spans="1:31" x14ac:dyDescent="0.25">
      <c r="A52" s="62" t="s">
        <v>502</v>
      </c>
      <c r="B52" s="63">
        <v>3827</v>
      </c>
      <c r="C52" s="225">
        <v>3085</v>
      </c>
      <c r="D52" s="225">
        <v>3794</v>
      </c>
      <c r="E52" s="225">
        <v>4181</v>
      </c>
      <c r="F52" s="225">
        <v>3992</v>
      </c>
      <c r="G52" s="225">
        <v>2683</v>
      </c>
      <c r="H52" s="225">
        <v>3057</v>
      </c>
      <c r="I52" s="225">
        <v>4013</v>
      </c>
      <c r="J52" s="225">
        <v>2557</v>
      </c>
      <c r="K52" s="225">
        <v>3055</v>
      </c>
      <c r="L52" s="225">
        <v>3684</v>
      </c>
      <c r="M52" s="225">
        <v>3190</v>
      </c>
      <c r="N52" s="225">
        <v>3644</v>
      </c>
      <c r="O52" s="225">
        <v>3051</v>
      </c>
      <c r="P52" s="225">
        <v>3181</v>
      </c>
      <c r="Q52" s="225">
        <v>3064</v>
      </c>
      <c r="R52" s="225">
        <v>3055</v>
      </c>
      <c r="S52" s="225">
        <v>3197</v>
      </c>
      <c r="T52" s="225">
        <v>3346</v>
      </c>
      <c r="U52" s="225">
        <v>3644</v>
      </c>
      <c r="V52" s="225">
        <v>3051</v>
      </c>
      <c r="W52" s="225">
        <v>3363</v>
      </c>
      <c r="X52" s="225">
        <v>3064</v>
      </c>
      <c r="Y52" s="225">
        <v>3055</v>
      </c>
      <c r="Z52" s="225">
        <v>3398</v>
      </c>
      <c r="AA52" s="225">
        <v>3346</v>
      </c>
      <c r="AB52" s="225">
        <v>3644</v>
      </c>
      <c r="AC52" s="225">
        <v>2895</v>
      </c>
      <c r="AD52" s="225">
        <v>3363</v>
      </c>
      <c r="AE52" s="64">
        <v>3064</v>
      </c>
    </row>
    <row r="53" spans="1:31" x14ac:dyDescent="0.25">
      <c r="A53" s="62" t="s">
        <v>503</v>
      </c>
      <c r="B53" s="63">
        <v>3857</v>
      </c>
      <c r="C53" s="225">
        <v>2754</v>
      </c>
      <c r="D53" s="225">
        <v>2754</v>
      </c>
      <c r="E53" s="225">
        <v>3828</v>
      </c>
      <c r="F53" s="225">
        <v>4019</v>
      </c>
      <c r="G53" s="225">
        <v>2951</v>
      </c>
      <c r="H53" s="225">
        <v>3764</v>
      </c>
      <c r="I53" s="225">
        <v>4019</v>
      </c>
      <c r="J53" s="225">
        <v>3721</v>
      </c>
      <c r="K53" s="225">
        <v>3750</v>
      </c>
      <c r="L53" s="225">
        <v>3879</v>
      </c>
      <c r="M53" s="225">
        <v>3732</v>
      </c>
      <c r="N53" s="225">
        <v>1504</v>
      </c>
      <c r="O53" s="225">
        <v>3510</v>
      </c>
      <c r="P53" s="225">
        <v>3732</v>
      </c>
      <c r="Q53" s="225">
        <v>3578</v>
      </c>
      <c r="R53" s="225">
        <v>3750</v>
      </c>
      <c r="S53" s="225">
        <v>3879</v>
      </c>
      <c r="T53" s="225">
        <v>3732</v>
      </c>
      <c r="U53" s="225">
        <v>1686</v>
      </c>
      <c r="V53" s="225">
        <v>3354</v>
      </c>
      <c r="W53" s="225">
        <v>3732</v>
      </c>
      <c r="X53" s="225">
        <v>3578</v>
      </c>
      <c r="Y53" s="225">
        <v>3750</v>
      </c>
      <c r="Z53" s="225">
        <v>4035</v>
      </c>
      <c r="AA53" s="225">
        <v>3732</v>
      </c>
      <c r="AB53" s="225">
        <v>1686</v>
      </c>
      <c r="AC53" s="225">
        <v>3510</v>
      </c>
      <c r="AD53" s="225">
        <v>3732</v>
      </c>
      <c r="AE53" s="64">
        <v>3578</v>
      </c>
    </row>
    <row r="54" spans="1:31" x14ac:dyDescent="0.25">
      <c r="A54" s="62" t="s">
        <v>504</v>
      </c>
      <c r="B54" s="63">
        <v>3407</v>
      </c>
      <c r="C54" s="225">
        <v>4076</v>
      </c>
      <c r="D54" s="225">
        <v>4076</v>
      </c>
      <c r="E54" s="225">
        <v>3589</v>
      </c>
      <c r="F54" s="225">
        <v>3437</v>
      </c>
      <c r="G54" s="225">
        <v>2447</v>
      </c>
      <c r="H54" s="225">
        <v>3057</v>
      </c>
      <c r="I54" s="225">
        <v>3251</v>
      </c>
      <c r="J54" s="225">
        <v>2931</v>
      </c>
      <c r="K54" s="225">
        <v>2567</v>
      </c>
      <c r="L54" s="225">
        <v>2827</v>
      </c>
      <c r="M54" s="225">
        <v>2857</v>
      </c>
      <c r="N54" s="225">
        <v>1111</v>
      </c>
      <c r="O54" s="225">
        <v>2430</v>
      </c>
      <c r="P54" s="225">
        <v>2827</v>
      </c>
      <c r="Q54" s="225">
        <v>2567</v>
      </c>
      <c r="R54" s="225">
        <v>2567</v>
      </c>
      <c r="S54" s="225">
        <v>2827</v>
      </c>
      <c r="T54" s="225">
        <v>2827</v>
      </c>
      <c r="U54" s="225">
        <v>1111</v>
      </c>
      <c r="V54" s="225">
        <v>2430</v>
      </c>
      <c r="W54" s="225">
        <v>2827</v>
      </c>
      <c r="X54" s="225">
        <v>2567</v>
      </c>
      <c r="Y54" s="225">
        <v>2567</v>
      </c>
      <c r="Z54" s="225">
        <v>2827</v>
      </c>
      <c r="AA54" s="225">
        <v>2827</v>
      </c>
      <c r="AB54" s="225">
        <v>1111</v>
      </c>
      <c r="AC54" s="225">
        <v>2430</v>
      </c>
      <c r="AD54" s="225">
        <v>2827</v>
      </c>
      <c r="AE54" s="64">
        <v>2567</v>
      </c>
    </row>
    <row r="55" spans="1:31" x14ac:dyDescent="0.25">
      <c r="A55" s="62" t="s">
        <v>505</v>
      </c>
      <c r="B55" s="63">
        <v>3090</v>
      </c>
      <c r="C55" s="225">
        <v>1207</v>
      </c>
      <c r="D55" s="225">
        <v>1207</v>
      </c>
      <c r="E55" s="225">
        <v>2908</v>
      </c>
      <c r="F55" s="225">
        <v>3454</v>
      </c>
      <c r="G55" s="225">
        <v>1375</v>
      </c>
      <c r="H55" s="225">
        <v>3290</v>
      </c>
      <c r="I55" s="225">
        <v>3090</v>
      </c>
      <c r="J55" s="225">
        <v>539</v>
      </c>
      <c r="K55" s="225">
        <v>689</v>
      </c>
      <c r="L55" s="225">
        <v>2421</v>
      </c>
      <c r="M55" s="225">
        <v>2603</v>
      </c>
      <c r="N55" s="225">
        <v>728</v>
      </c>
      <c r="O55" s="225">
        <v>3287</v>
      </c>
      <c r="P55" s="225">
        <v>2239</v>
      </c>
      <c r="Q55" s="225">
        <v>689</v>
      </c>
      <c r="R55" s="225">
        <v>689</v>
      </c>
      <c r="S55" s="225">
        <v>2421</v>
      </c>
      <c r="T55" s="225">
        <v>2603</v>
      </c>
      <c r="U55" s="225">
        <v>728</v>
      </c>
      <c r="V55" s="225">
        <v>3287</v>
      </c>
      <c r="W55" s="225">
        <v>2239</v>
      </c>
      <c r="X55" s="225">
        <v>689</v>
      </c>
      <c r="Y55" s="225">
        <v>689</v>
      </c>
      <c r="Z55" s="225">
        <v>2421</v>
      </c>
      <c r="AA55" s="225">
        <v>2603</v>
      </c>
      <c r="AB55" s="225">
        <v>728</v>
      </c>
      <c r="AC55" s="225">
        <v>3287</v>
      </c>
      <c r="AD55" s="225">
        <v>2239</v>
      </c>
      <c r="AE55" s="64">
        <v>689</v>
      </c>
    </row>
    <row r="56" spans="1:31" x14ac:dyDescent="0.25">
      <c r="A56" s="62" t="s">
        <v>506</v>
      </c>
      <c r="B56" s="63">
        <v>1479</v>
      </c>
      <c r="C56" s="225">
        <v>737</v>
      </c>
      <c r="D56" s="225">
        <v>927</v>
      </c>
      <c r="E56" s="225">
        <v>1851</v>
      </c>
      <c r="F56" s="225">
        <v>1487</v>
      </c>
      <c r="G56" s="225">
        <v>1434</v>
      </c>
      <c r="H56" s="225">
        <v>2662</v>
      </c>
      <c r="I56" s="225">
        <v>1669</v>
      </c>
      <c r="J56" s="225">
        <v>927</v>
      </c>
      <c r="K56" s="225">
        <v>609</v>
      </c>
      <c r="L56" s="225">
        <v>1683</v>
      </c>
      <c r="M56" s="225">
        <v>1683</v>
      </c>
      <c r="N56" s="225">
        <v>1155</v>
      </c>
      <c r="O56" s="225">
        <v>2208</v>
      </c>
      <c r="P56" s="225">
        <v>1865</v>
      </c>
      <c r="Q56" s="225">
        <v>791</v>
      </c>
      <c r="R56" s="225">
        <v>609</v>
      </c>
      <c r="S56" s="225">
        <v>1686</v>
      </c>
      <c r="T56" s="225">
        <v>1683</v>
      </c>
      <c r="U56" s="225">
        <v>1155</v>
      </c>
      <c r="V56" s="225">
        <v>2208</v>
      </c>
      <c r="W56" s="225">
        <v>1865</v>
      </c>
      <c r="X56" s="225">
        <v>791</v>
      </c>
      <c r="Y56" s="225">
        <v>609</v>
      </c>
      <c r="Z56" s="225">
        <v>1683</v>
      </c>
      <c r="AA56" s="225">
        <v>1683</v>
      </c>
      <c r="AB56" s="225">
        <v>1155</v>
      </c>
      <c r="AC56" s="225">
        <v>2208</v>
      </c>
      <c r="AD56" s="225">
        <v>1865</v>
      </c>
      <c r="AE56" s="64">
        <v>791</v>
      </c>
    </row>
    <row r="57" spans="1:31" ht="15.75" thickBot="1" x14ac:dyDescent="0.3">
      <c r="A57" s="78" t="s">
        <v>507</v>
      </c>
      <c r="B57" s="84">
        <v>2707</v>
      </c>
      <c r="C57" s="81">
        <v>2337</v>
      </c>
      <c r="D57" s="81">
        <v>2517</v>
      </c>
      <c r="E57" s="81">
        <v>3057</v>
      </c>
      <c r="F57" s="81">
        <v>3057</v>
      </c>
      <c r="G57" s="81">
        <v>2687</v>
      </c>
      <c r="H57" s="81">
        <v>3057</v>
      </c>
      <c r="I57" s="81">
        <v>3046</v>
      </c>
      <c r="J57" s="81">
        <v>2462</v>
      </c>
      <c r="K57" s="81">
        <v>2824</v>
      </c>
      <c r="L57" s="81">
        <v>3006</v>
      </c>
      <c r="M57" s="81">
        <v>3006</v>
      </c>
      <c r="N57" s="81">
        <v>2280</v>
      </c>
      <c r="O57" s="81">
        <v>3006</v>
      </c>
      <c r="P57" s="81">
        <v>3006</v>
      </c>
      <c r="Q57" s="81">
        <v>2644</v>
      </c>
      <c r="R57" s="81">
        <v>2824</v>
      </c>
      <c r="S57" s="81">
        <v>3006</v>
      </c>
      <c r="T57" s="81">
        <v>3006</v>
      </c>
      <c r="U57" s="81">
        <v>2280</v>
      </c>
      <c r="V57" s="81">
        <v>3006</v>
      </c>
      <c r="W57" s="81">
        <v>3006</v>
      </c>
      <c r="X57" s="81">
        <v>2644</v>
      </c>
      <c r="Y57" s="81">
        <v>2824</v>
      </c>
      <c r="Z57" s="81">
        <v>3006</v>
      </c>
      <c r="AA57" s="81">
        <v>3006</v>
      </c>
      <c r="AB57" s="81">
        <v>2280</v>
      </c>
      <c r="AC57" s="81">
        <v>3006</v>
      </c>
      <c r="AD57" s="81">
        <v>3006</v>
      </c>
      <c r="AE57" s="82">
        <v>2644</v>
      </c>
    </row>
    <row r="58" spans="1:31" ht="15.75" thickBot="1" x14ac:dyDescent="0.3">
      <c r="A58" s="121" t="s">
        <v>467</v>
      </c>
      <c r="B58" s="117">
        <f>SUM(B34:B57)</f>
        <v>76699</v>
      </c>
      <c r="C58" s="118">
        <f t="shared" ref="C58:AE58" si="1">SUM(C34:C57)</f>
        <v>64545</v>
      </c>
      <c r="D58" s="118">
        <f t="shared" si="1"/>
        <v>65568</v>
      </c>
      <c r="E58" s="118">
        <f t="shared" si="1"/>
        <v>77075</v>
      </c>
      <c r="F58" s="118">
        <f t="shared" si="1"/>
        <v>77098</v>
      </c>
      <c r="G58" s="118">
        <f t="shared" si="1"/>
        <v>57447</v>
      </c>
      <c r="H58" s="118">
        <f t="shared" si="1"/>
        <v>76327</v>
      </c>
      <c r="I58" s="118">
        <f t="shared" si="1"/>
        <v>76694</v>
      </c>
      <c r="J58" s="118">
        <f t="shared" si="1"/>
        <v>62887</v>
      </c>
      <c r="K58" s="118">
        <f t="shared" si="1"/>
        <v>64293</v>
      </c>
      <c r="L58" s="118">
        <f t="shared" si="1"/>
        <v>75568</v>
      </c>
      <c r="M58" s="118">
        <f t="shared" si="1"/>
        <v>75458</v>
      </c>
      <c r="N58" s="118">
        <f t="shared" si="1"/>
        <v>54663</v>
      </c>
      <c r="O58" s="118">
        <f t="shared" si="1"/>
        <v>74066</v>
      </c>
      <c r="P58" s="118">
        <f t="shared" si="1"/>
        <v>75426</v>
      </c>
      <c r="Q58" s="118">
        <f t="shared" si="1"/>
        <v>63502</v>
      </c>
      <c r="R58" s="118">
        <f t="shared" si="1"/>
        <v>64299</v>
      </c>
      <c r="S58" s="118">
        <f t="shared" si="1"/>
        <v>75535</v>
      </c>
      <c r="T58" s="118">
        <f t="shared" si="1"/>
        <v>75320</v>
      </c>
      <c r="U58" s="118">
        <f t="shared" si="1"/>
        <v>55244</v>
      </c>
      <c r="V58" s="118">
        <f t="shared" si="1"/>
        <v>74576</v>
      </c>
      <c r="W58" s="118">
        <f t="shared" si="1"/>
        <v>75748</v>
      </c>
      <c r="X58" s="118">
        <f t="shared" si="1"/>
        <v>64059</v>
      </c>
      <c r="Y58" s="118">
        <f t="shared" si="1"/>
        <v>64845</v>
      </c>
      <c r="Z58" s="118">
        <f t="shared" si="1"/>
        <v>75843</v>
      </c>
      <c r="AA58" s="118">
        <f t="shared" si="1"/>
        <v>75854</v>
      </c>
      <c r="AB58" s="118">
        <f t="shared" si="1"/>
        <v>55379</v>
      </c>
      <c r="AC58" s="118">
        <f t="shared" si="1"/>
        <v>74516</v>
      </c>
      <c r="AD58" s="118">
        <f t="shared" si="1"/>
        <v>75863</v>
      </c>
      <c r="AE58" s="119">
        <f t="shared" si="1"/>
        <v>64059</v>
      </c>
    </row>
    <row r="59" spans="1:31" ht="15.75" thickBot="1" x14ac:dyDescent="0.3"/>
    <row r="60" spans="1:31" ht="15.75" thickBot="1" x14ac:dyDescent="0.3">
      <c r="A60" s="29" t="s">
        <v>530</v>
      </c>
      <c r="B60" s="227" t="s">
        <v>545</v>
      </c>
      <c r="C60" s="227" t="s">
        <v>546</v>
      </c>
      <c r="D60" s="227" t="s">
        <v>547</v>
      </c>
      <c r="E60" s="227" t="s">
        <v>548</v>
      </c>
      <c r="F60" s="227" t="s">
        <v>549</v>
      </c>
      <c r="G60" s="227" t="s">
        <v>550</v>
      </c>
      <c r="H60" s="227" t="s">
        <v>551</v>
      </c>
      <c r="I60" s="227" t="s">
        <v>552</v>
      </c>
      <c r="J60" s="227" t="s">
        <v>553</v>
      </c>
      <c r="K60" s="227" t="s">
        <v>554</v>
      </c>
      <c r="L60" s="227" t="s">
        <v>555</v>
      </c>
      <c r="M60" s="227" t="s">
        <v>556</v>
      </c>
      <c r="N60" s="227" t="s">
        <v>557</v>
      </c>
      <c r="O60" s="227" t="s">
        <v>558</v>
      </c>
      <c r="P60" s="227" t="s">
        <v>559</v>
      </c>
      <c r="Q60" s="227" t="s">
        <v>560</v>
      </c>
      <c r="R60" s="227" t="s">
        <v>561</v>
      </c>
      <c r="S60" s="227" t="s">
        <v>562</v>
      </c>
      <c r="T60" s="227" t="s">
        <v>563</v>
      </c>
      <c r="U60" s="227" t="s">
        <v>564</v>
      </c>
      <c r="V60" s="227" t="s">
        <v>565</v>
      </c>
      <c r="W60" s="227" t="s">
        <v>566</v>
      </c>
      <c r="X60" s="227" t="s">
        <v>567</v>
      </c>
      <c r="Y60" s="227" t="s">
        <v>568</v>
      </c>
      <c r="Z60" s="227" t="s">
        <v>569</v>
      </c>
      <c r="AA60" s="227" t="s">
        <v>570</v>
      </c>
      <c r="AB60" s="227" t="s">
        <v>571</v>
      </c>
      <c r="AC60" s="227" t="s">
        <v>572</v>
      </c>
      <c r="AD60" s="228" t="s">
        <v>573</v>
      </c>
      <c r="AE60" s="228" t="s">
        <v>574</v>
      </c>
    </row>
    <row r="61" spans="1:31" x14ac:dyDescent="0.25">
      <c r="A61" s="63" t="s">
        <v>533</v>
      </c>
      <c r="B61" s="229" t="s">
        <v>575</v>
      </c>
      <c r="C61" s="230" t="s">
        <v>575</v>
      </c>
      <c r="D61" s="230" t="s">
        <v>575</v>
      </c>
      <c r="E61" s="230" t="s">
        <v>575</v>
      </c>
      <c r="F61" s="230" t="s">
        <v>575</v>
      </c>
      <c r="G61" s="230" t="s">
        <v>575</v>
      </c>
      <c r="H61" s="230" t="s">
        <v>575</v>
      </c>
      <c r="I61" s="230" t="s">
        <v>575</v>
      </c>
      <c r="J61" s="230" t="s">
        <v>575</v>
      </c>
      <c r="K61" s="230" t="s">
        <v>575</v>
      </c>
      <c r="L61" s="230" t="s">
        <v>575</v>
      </c>
      <c r="M61" s="230" t="s">
        <v>575</v>
      </c>
      <c r="N61" s="230" t="s">
        <v>575</v>
      </c>
      <c r="O61" s="230" t="s">
        <v>575</v>
      </c>
      <c r="P61" s="230" t="s">
        <v>575</v>
      </c>
      <c r="Q61" s="230" t="s">
        <v>575</v>
      </c>
      <c r="R61" s="230" t="s">
        <v>575</v>
      </c>
      <c r="S61" s="230" t="s">
        <v>575</v>
      </c>
      <c r="T61" s="230" t="s">
        <v>575</v>
      </c>
      <c r="U61" s="230" t="s">
        <v>575</v>
      </c>
      <c r="V61" s="230" t="s">
        <v>575</v>
      </c>
      <c r="W61" s="230" t="s">
        <v>575</v>
      </c>
      <c r="X61" s="230" t="s">
        <v>575</v>
      </c>
      <c r="Y61" s="230" t="s">
        <v>575</v>
      </c>
      <c r="Z61" s="230" t="s">
        <v>575</v>
      </c>
      <c r="AA61" s="230" t="s">
        <v>575</v>
      </c>
      <c r="AB61" s="230" t="s">
        <v>575</v>
      </c>
      <c r="AC61" s="230" t="s">
        <v>575</v>
      </c>
      <c r="AD61" s="230" t="s">
        <v>575</v>
      </c>
      <c r="AE61" s="231" t="s">
        <v>575</v>
      </c>
    </row>
    <row r="62" spans="1:31" x14ac:dyDescent="0.25">
      <c r="A62" s="63" t="s">
        <v>484</v>
      </c>
      <c r="B62" s="63">
        <f>B6-B34</f>
        <v>649</v>
      </c>
      <c r="C62" s="225">
        <f>C6-C34</f>
        <v>718</v>
      </c>
      <c r="D62" s="225">
        <f t="shared" ref="D62:AE62" si="2">D6-D34</f>
        <v>605</v>
      </c>
      <c r="E62" s="225">
        <f t="shared" si="2"/>
        <v>551</v>
      </c>
      <c r="F62" s="225">
        <f t="shared" si="2"/>
        <v>592</v>
      </c>
      <c r="G62" s="225">
        <f t="shared" si="2"/>
        <v>592</v>
      </c>
      <c r="H62" s="225">
        <f t="shared" si="2"/>
        <v>724</v>
      </c>
      <c r="I62" s="225">
        <f t="shared" si="2"/>
        <v>649</v>
      </c>
      <c r="J62" s="225">
        <f t="shared" si="2"/>
        <v>718</v>
      </c>
      <c r="K62" s="225">
        <f t="shared" si="2"/>
        <v>365</v>
      </c>
      <c r="L62" s="225">
        <f t="shared" si="2"/>
        <v>365</v>
      </c>
      <c r="M62" s="225">
        <f t="shared" si="2"/>
        <v>352</v>
      </c>
      <c r="N62" s="225">
        <f t="shared" si="2"/>
        <v>352</v>
      </c>
      <c r="O62" s="225">
        <f t="shared" si="2"/>
        <v>352</v>
      </c>
      <c r="P62" s="225">
        <f t="shared" si="2"/>
        <v>365</v>
      </c>
      <c r="Q62" s="225">
        <f t="shared" si="2"/>
        <v>352</v>
      </c>
      <c r="R62" s="225">
        <f t="shared" si="2"/>
        <v>365</v>
      </c>
      <c r="S62" s="225">
        <f t="shared" si="2"/>
        <v>365</v>
      </c>
      <c r="T62" s="225">
        <f t="shared" si="2"/>
        <v>352</v>
      </c>
      <c r="U62" s="225">
        <f t="shared" si="2"/>
        <v>352</v>
      </c>
      <c r="V62" s="225">
        <f t="shared" si="2"/>
        <v>352</v>
      </c>
      <c r="W62" s="225">
        <f t="shared" si="2"/>
        <v>365</v>
      </c>
      <c r="X62" s="225">
        <f t="shared" si="2"/>
        <v>352</v>
      </c>
      <c r="Y62" s="225">
        <f t="shared" si="2"/>
        <v>365</v>
      </c>
      <c r="Z62" s="225">
        <f t="shared" si="2"/>
        <v>365</v>
      </c>
      <c r="AA62" s="225">
        <f t="shared" si="2"/>
        <v>352</v>
      </c>
      <c r="AB62" s="225">
        <f t="shared" si="2"/>
        <v>352</v>
      </c>
      <c r="AC62" s="225">
        <f t="shared" si="2"/>
        <v>352</v>
      </c>
      <c r="AD62" s="225">
        <f t="shared" si="2"/>
        <v>365</v>
      </c>
      <c r="AE62" s="64">
        <f t="shared" si="2"/>
        <v>352</v>
      </c>
    </row>
    <row r="63" spans="1:31" x14ac:dyDescent="0.25">
      <c r="A63" s="63" t="s">
        <v>485</v>
      </c>
      <c r="B63" s="63">
        <f t="shared" ref="B63:Q85" si="3">B7-B35</f>
        <v>438</v>
      </c>
      <c r="C63" s="225">
        <f t="shared" si="3"/>
        <v>278</v>
      </c>
      <c r="D63" s="225">
        <f t="shared" si="3"/>
        <v>444</v>
      </c>
      <c r="E63" s="225">
        <f t="shared" si="3"/>
        <v>438</v>
      </c>
      <c r="F63" s="225">
        <f t="shared" si="3"/>
        <v>444</v>
      </c>
      <c r="G63" s="225">
        <f t="shared" si="3"/>
        <v>278</v>
      </c>
      <c r="H63" s="225">
        <f t="shared" si="3"/>
        <v>444</v>
      </c>
      <c r="I63" s="225">
        <f t="shared" si="3"/>
        <v>444</v>
      </c>
      <c r="J63" s="225">
        <f t="shared" si="3"/>
        <v>278</v>
      </c>
      <c r="K63" s="225">
        <f t="shared" si="3"/>
        <v>444</v>
      </c>
      <c r="L63" s="225">
        <f t="shared" si="3"/>
        <v>444</v>
      </c>
      <c r="M63" s="225">
        <f t="shared" si="3"/>
        <v>438</v>
      </c>
      <c r="N63" s="225">
        <f t="shared" si="3"/>
        <v>278</v>
      </c>
      <c r="O63" s="225">
        <f t="shared" si="3"/>
        <v>444</v>
      </c>
      <c r="P63" s="225">
        <f t="shared" si="3"/>
        <v>444</v>
      </c>
      <c r="Q63" s="225">
        <f t="shared" si="3"/>
        <v>278</v>
      </c>
      <c r="R63" s="225">
        <f t="shared" ref="R63:AE63" si="4">R7-R35</f>
        <v>444</v>
      </c>
      <c r="S63" s="225">
        <f t="shared" si="4"/>
        <v>438</v>
      </c>
      <c r="T63" s="225">
        <f t="shared" si="4"/>
        <v>438</v>
      </c>
      <c r="U63" s="225">
        <f t="shared" si="4"/>
        <v>278</v>
      </c>
      <c r="V63" s="225">
        <f t="shared" si="4"/>
        <v>444</v>
      </c>
      <c r="W63" s="225">
        <f t="shared" si="4"/>
        <v>438</v>
      </c>
      <c r="X63" s="225">
        <f t="shared" si="4"/>
        <v>278</v>
      </c>
      <c r="Y63" s="225">
        <f t="shared" si="4"/>
        <v>444</v>
      </c>
      <c r="Z63" s="225">
        <f t="shared" si="4"/>
        <v>444</v>
      </c>
      <c r="AA63" s="225">
        <f t="shared" si="4"/>
        <v>438</v>
      </c>
      <c r="AB63" s="225">
        <f t="shared" si="4"/>
        <v>278</v>
      </c>
      <c r="AC63" s="225">
        <f t="shared" si="4"/>
        <v>444</v>
      </c>
      <c r="AD63" s="225">
        <f t="shared" si="4"/>
        <v>438</v>
      </c>
      <c r="AE63" s="64">
        <f t="shared" si="4"/>
        <v>278</v>
      </c>
    </row>
    <row r="64" spans="1:31" x14ac:dyDescent="0.25">
      <c r="A64" s="63" t="s">
        <v>486</v>
      </c>
      <c r="B64" s="63">
        <f t="shared" si="3"/>
        <v>0</v>
      </c>
      <c r="C64" s="225">
        <f t="shared" si="3"/>
        <v>0</v>
      </c>
      <c r="D64" s="225">
        <f t="shared" si="3"/>
        <v>0</v>
      </c>
      <c r="E64" s="225">
        <f t="shared" si="3"/>
        <v>0</v>
      </c>
      <c r="F64" s="225">
        <f t="shared" si="3"/>
        <v>0</v>
      </c>
      <c r="G64" s="225">
        <f t="shared" si="3"/>
        <v>0</v>
      </c>
      <c r="H64" s="225">
        <f t="shared" si="3"/>
        <v>0</v>
      </c>
      <c r="I64" s="225">
        <f t="shared" si="3"/>
        <v>0</v>
      </c>
      <c r="J64" s="225">
        <f t="shared" si="3"/>
        <v>0</v>
      </c>
      <c r="K64" s="225">
        <f t="shared" si="3"/>
        <v>0</v>
      </c>
      <c r="L64" s="225">
        <f t="shared" si="3"/>
        <v>0</v>
      </c>
      <c r="M64" s="225">
        <f t="shared" si="3"/>
        <v>0</v>
      </c>
      <c r="N64" s="225">
        <f t="shared" si="3"/>
        <v>0</v>
      </c>
      <c r="O64" s="225">
        <f t="shared" si="3"/>
        <v>0</v>
      </c>
      <c r="P64" s="225">
        <f t="shared" si="3"/>
        <v>0</v>
      </c>
      <c r="Q64" s="225">
        <f t="shared" si="3"/>
        <v>0</v>
      </c>
      <c r="R64" s="225">
        <f t="shared" ref="R64:AE64" si="5">R8-R36</f>
        <v>0</v>
      </c>
      <c r="S64" s="225">
        <f t="shared" si="5"/>
        <v>0</v>
      </c>
      <c r="T64" s="225">
        <f t="shared" si="5"/>
        <v>0</v>
      </c>
      <c r="U64" s="225">
        <f t="shared" si="5"/>
        <v>0</v>
      </c>
      <c r="V64" s="225">
        <f t="shared" si="5"/>
        <v>0</v>
      </c>
      <c r="W64" s="225">
        <f t="shared" si="5"/>
        <v>0</v>
      </c>
      <c r="X64" s="225">
        <f t="shared" si="5"/>
        <v>0</v>
      </c>
      <c r="Y64" s="225">
        <f t="shared" si="5"/>
        <v>0</v>
      </c>
      <c r="Z64" s="225">
        <f t="shared" si="5"/>
        <v>0</v>
      </c>
      <c r="AA64" s="225">
        <f t="shared" si="5"/>
        <v>0</v>
      </c>
      <c r="AB64" s="225">
        <f t="shared" si="5"/>
        <v>0</v>
      </c>
      <c r="AC64" s="225">
        <f t="shared" si="5"/>
        <v>0</v>
      </c>
      <c r="AD64" s="225">
        <f t="shared" si="5"/>
        <v>0</v>
      </c>
      <c r="AE64" s="64">
        <f t="shared" si="5"/>
        <v>0</v>
      </c>
    </row>
    <row r="65" spans="1:31" x14ac:dyDescent="0.25">
      <c r="A65" s="63" t="s">
        <v>487</v>
      </c>
      <c r="B65" s="63">
        <f t="shared" si="3"/>
        <v>0</v>
      </c>
      <c r="C65" s="225">
        <f t="shared" si="3"/>
        <v>0</v>
      </c>
      <c r="D65" s="225">
        <f t="shared" si="3"/>
        <v>0</v>
      </c>
      <c r="E65" s="225">
        <f t="shared" si="3"/>
        <v>0</v>
      </c>
      <c r="F65" s="225">
        <f t="shared" si="3"/>
        <v>0</v>
      </c>
      <c r="G65" s="225">
        <f t="shared" si="3"/>
        <v>0</v>
      </c>
      <c r="H65" s="225">
        <f t="shared" si="3"/>
        <v>0</v>
      </c>
      <c r="I65" s="225">
        <f t="shared" si="3"/>
        <v>0</v>
      </c>
      <c r="J65" s="225">
        <f t="shared" si="3"/>
        <v>0</v>
      </c>
      <c r="K65" s="225">
        <f t="shared" si="3"/>
        <v>0</v>
      </c>
      <c r="L65" s="225">
        <f t="shared" si="3"/>
        <v>0</v>
      </c>
      <c r="M65" s="225">
        <f t="shared" si="3"/>
        <v>0</v>
      </c>
      <c r="N65" s="225">
        <f t="shared" si="3"/>
        <v>0</v>
      </c>
      <c r="O65" s="225">
        <f t="shared" si="3"/>
        <v>0</v>
      </c>
      <c r="P65" s="225">
        <f t="shared" si="3"/>
        <v>0</v>
      </c>
      <c r="Q65" s="225">
        <f t="shared" si="3"/>
        <v>0</v>
      </c>
      <c r="R65" s="225">
        <f t="shared" ref="R65:AE65" si="6">R9-R37</f>
        <v>0</v>
      </c>
      <c r="S65" s="225">
        <f t="shared" si="6"/>
        <v>0</v>
      </c>
      <c r="T65" s="225">
        <f t="shared" si="6"/>
        <v>0</v>
      </c>
      <c r="U65" s="225">
        <f t="shared" si="6"/>
        <v>0</v>
      </c>
      <c r="V65" s="225">
        <f t="shared" si="6"/>
        <v>0</v>
      </c>
      <c r="W65" s="225">
        <f t="shared" si="6"/>
        <v>0</v>
      </c>
      <c r="X65" s="225">
        <f t="shared" si="6"/>
        <v>0</v>
      </c>
      <c r="Y65" s="225">
        <f t="shared" si="6"/>
        <v>0</v>
      </c>
      <c r="Z65" s="225">
        <f t="shared" si="6"/>
        <v>0</v>
      </c>
      <c r="AA65" s="225">
        <f t="shared" si="6"/>
        <v>0</v>
      </c>
      <c r="AB65" s="225">
        <f t="shared" si="6"/>
        <v>0</v>
      </c>
      <c r="AC65" s="225">
        <f t="shared" si="6"/>
        <v>0</v>
      </c>
      <c r="AD65" s="225">
        <f t="shared" si="6"/>
        <v>0</v>
      </c>
      <c r="AE65" s="64">
        <f t="shared" si="6"/>
        <v>0</v>
      </c>
    </row>
    <row r="66" spans="1:31" x14ac:dyDescent="0.25">
      <c r="A66" s="63" t="s">
        <v>488</v>
      </c>
      <c r="B66" s="63">
        <f t="shared" si="3"/>
        <v>0</v>
      </c>
      <c r="C66" s="225">
        <f t="shared" si="3"/>
        <v>0</v>
      </c>
      <c r="D66" s="225">
        <f t="shared" si="3"/>
        <v>0</v>
      </c>
      <c r="E66" s="225">
        <f t="shared" si="3"/>
        <v>0</v>
      </c>
      <c r="F66" s="225">
        <f t="shared" si="3"/>
        <v>0</v>
      </c>
      <c r="G66" s="225">
        <f t="shared" si="3"/>
        <v>0</v>
      </c>
      <c r="H66" s="225">
        <f t="shared" si="3"/>
        <v>0</v>
      </c>
      <c r="I66" s="225">
        <f t="shared" si="3"/>
        <v>0</v>
      </c>
      <c r="J66" s="225">
        <f t="shared" si="3"/>
        <v>0</v>
      </c>
      <c r="K66" s="225">
        <f t="shared" si="3"/>
        <v>0</v>
      </c>
      <c r="L66" s="225">
        <f t="shared" si="3"/>
        <v>0</v>
      </c>
      <c r="M66" s="225">
        <f t="shared" si="3"/>
        <v>0</v>
      </c>
      <c r="N66" s="225">
        <f t="shared" si="3"/>
        <v>0</v>
      </c>
      <c r="O66" s="225">
        <f t="shared" si="3"/>
        <v>0</v>
      </c>
      <c r="P66" s="225">
        <f t="shared" si="3"/>
        <v>0</v>
      </c>
      <c r="Q66" s="225">
        <f t="shared" si="3"/>
        <v>0</v>
      </c>
      <c r="R66" s="225">
        <f t="shared" ref="R66:AE66" si="7">R10-R38</f>
        <v>0</v>
      </c>
      <c r="S66" s="225">
        <f t="shared" si="7"/>
        <v>0</v>
      </c>
      <c r="T66" s="225">
        <f t="shared" si="7"/>
        <v>0</v>
      </c>
      <c r="U66" s="225">
        <f t="shared" si="7"/>
        <v>0</v>
      </c>
      <c r="V66" s="225">
        <f t="shared" si="7"/>
        <v>0</v>
      </c>
      <c r="W66" s="225">
        <f t="shared" si="7"/>
        <v>0</v>
      </c>
      <c r="X66" s="225">
        <f t="shared" si="7"/>
        <v>0</v>
      </c>
      <c r="Y66" s="225">
        <f t="shared" si="7"/>
        <v>0</v>
      </c>
      <c r="Z66" s="225">
        <f t="shared" si="7"/>
        <v>0</v>
      </c>
      <c r="AA66" s="225">
        <f t="shared" si="7"/>
        <v>0</v>
      </c>
      <c r="AB66" s="225">
        <f t="shared" si="7"/>
        <v>0</v>
      </c>
      <c r="AC66" s="225">
        <f t="shared" si="7"/>
        <v>0</v>
      </c>
      <c r="AD66" s="225">
        <f t="shared" si="7"/>
        <v>0</v>
      </c>
      <c r="AE66" s="64">
        <f t="shared" si="7"/>
        <v>0</v>
      </c>
    </row>
    <row r="67" spans="1:31" x14ac:dyDescent="0.25">
      <c r="A67" s="63" t="s">
        <v>489</v>
      </c>
      <c r="B67" s="63">
        <f t="shared" si="3"/>
        <v>240</v>
      </c>
      <c r="C67" s="225">
        <f t="shared" si="3"/>
        <v>426</v>
      </c>
      <c r="D67" s="225">
        <f t="shared" si="3"/>
        <v>426</v>
      </c>
      <c r="E67" s="225">
        <f t="shared" si="3"/>
        <v>426</v>
      </c>
      <c r="F67" s="225">
        <f t="shared" si="3"/>
        <v>240</v>
      </c>
      <c r="G67" s="225">
        <f t="shared" si="3"/>
        <v>586</v>
      </c>
      <c r="H67" s="225">
        <f t="shared" si="3"/>
        <v>426</v>
      </c>
      <c r="I67" s="225">
        <f t="shared" si="3"/>
        <v>240</v>
      </c>
      <c r="J67" s="225">
        <f t="shared" si="3"/>
        <v>426</v>
      </c>
      <c r="K67" s="225">
        <f t="shared" si="3"/>
        <v>426</v>
      </c>
      <c r="L67" s="225">
        <f t="shared" si="3"/>
        <v>186</v>
      </c>
      <c r="M67" s="225">
        <f t="shared" si="3"/>
        <v>186</v>
      </c>
      <c r="N67" s="225">
        <f t="shared" si="3"/>
        <v>352</v>
      </c>
      <c r="O67" s="225">
        <f t="shared" si="3"/>
        <v>372</v>
      </c>
      <c r="P67" s="225">
        <f t="shared" si="3"/>
        <v>186</v>
      </c>
      <c r="Q67" s="225">
        <f t="shared" si="3"/>
        <v>186</v>
      </c>
      <c r="R67" s="225">
        <f t="shared" ref="R67:AE67" si="8">R11-R39</f>
        <v>186</v>
      </c>
      <c r="S67" s="225">
        <f t="shared" si="8"/>
        <v>186</v>
      </c>
      <c r="T67" s="225">
        <f t="shared" si="8"/>
        <v>186</v>
      </c>
      <c r="U67" s="225">
        <f t="shared" si="8"/>
        <v>352</v>
      </c>
      <c r="V67" s="225">
        <f t="shared" si="8"/>
        <v>788</v>
      </c>
      <c r="W67" s="225">
        <f t="shared" si="8"/>
        <v>186</v>
      </c>
      <c r="X67" s="225">
        <f t="shared" si="8"/>
        <v>186</v>
      </c>
      <c r="Y67" s="225">
        <f t="shared" si="8"/>
        <v>186</v>
      </c>
      <c r="Z67" s="225">
        <f t="shared" si="8"/>
        <v>186</v>
      </c>
      <c r="AA67" s="225">
        <f t="shared" si="8"/>
        <v>186</v>
      </c>
      <c r="AB67" s="225">
        <f t="shared" si="8"/>
        <v>352</v>
      </c>
      <c r="AC67" s="225">
        <f t="shared" si="8"/>
        <v>788</v>
      </c>
      <c r="AD67" s="225">
        <f t="shared" si="8"/>
        <v>186</v>
      </c>
      <c r="AE67" s="64">
        <f t="shared" si="8"/>
        <v>186</v>
      </c>
    </row>
    <row r="68" spans="1:31" x14ac:dyDescent="0.25">
      <c r="A68" s="63" t="s">
        <v>490</v>
      </c>
      <c r="B68" s="63">
        <f t="shared" si="3"/>
        <v>1873</v>
      </c>
      <c r="C68" s="225">
        <f t="shared" si="3"/>
        <v>1390</v>
      </c>
      <c r="D68" s="225">
        <f t="shared" si="3"/>
        <v>1204</v>
      </c>
      <c r="E68" s="225">
        <f t="shared" si="3"/>
        <v>2174</v>
      </c>
      <c r="F68" s="225">
        <f t="shared" si="3"/>
        <v>2072</v>
      </c>
      <c r="G68" s="225">
        <f t="shared" si="3"/>
        <v>1389</v>
      </c>
      <c r="H68" s="225">
        <f t="shared" si="3"/>
        <v>2084</v>
      </c>
      <c r="I68" s="225">
        <f t="shared" si="3"/>
        <v>1927</v>
      </c>
      <c r="J68" s="225">
        <f t="shared" si="3"/>
        <v>1576</v>
      </c>
      <c r="K68" s="225">
        <f t="shared" si="3"/>
        <v>2090</v>
      </c>
      <c r="L68" s="225">
        <f t="shared" si="3"/>
        <v>3320</v>
      </c>
      <c r="M68" s="225">
        <f t="shared" si="3"/>
        <v>3002</v>
      </c>
      <c r="N68" s="225">
        <f t="shared" si="3"/>
        <v>2681</v>
      </c>
      <c r="O68" s="225">
        <f t="shared" si="3"/>
        <v>3224</v>
      </c>
      <c r="P68" s="225">
        <f t="shared" si="3"/>
        <v>3263</v>
      </c>
      <c r="Q68" s="225">
        <f t="shared" si="3"/>
        <v>2249</v>
      </c>
      <c r="R68" s="225">
        <f t="shared" ref="R68:AE68" si="9">R12-R40</f>
        <v>2249</v>
      </c>
      <c r="S68" s="225">
        <f t="shared" si="9"/>
        <v>3347</v>
      </c>
      <c r="T68" s="225">
        <f t="shared" si="9"/>
        <v>2824</v>
      </c>
      <c r="U68" s="225">
        <f t="shared" si="9"/>
        <v>2344</v>
      </c>
      <c r="V68" s="225">
        <f t="shared" si="9"/>
        <v>2962</v>
      </c>
      <c r="W68" s="225">
        <f t="shared" si="9"/>
        <v>3085</v>
      </c>
      <c r="X68" s="225">
        <f t="shared" si="9"/>
        <v>2019</v>
      </c>
      <c r="Y68" s="225">
        <f t="shared" si="9"/>
        <v>2249</v>
      </c>
      <c r="Z68" s="225">
        <f t="shared" si="9"/>
        <v>3347</v>
      </c>
      <c r="AA68" s="225">
        <f t="shared" si="9"/>
        <v>2843</v>
      </c>
      <c r="AB68" s="225">
        <f t="shared" si="9"/>
        <v>2530</v>
      </c>
      <c r="AC68" s="225">
        <f t="shared" si="9"/>
        <v>2962</v>
      </c>
      <c r="AD68" s="225">
        <f t="shared" si="9"/>
        <v>3085</v>
      </c>
      <c r="AE68" s="64">
        <f t="shared" si="9"/>
        <v>2019</v>
      </c>
    </row>
    <row r="69" spans="1:31" x14ac:dyDescent="0.25">
      <c r="A69" s="63" t="s">
        <v>491</v>
      </c>
      <c r="B69" s="63">
        <f t="shared" si="3"/>
        <v>1415</v>
      </c>
      <c r="C69" s="225">
        <f t="shared" si="3"/>
        <v>1607</v>
      </c>
      <c r="D69" s="225">
        <f t="shared" si="3"/>
        <v>1793</v>
      </c>
      <c r="E69" s="225">
        <f t="shared" si="3"/>
        <v>1421</v>
      </c>
      <c r="F69" s="225">
        <f t="shared" si="3"/>
        <v>1421</v>
      </c>
      <c r="G69" s="225">
        <f t="shared" si="3"/>
        <v>1429</v>
      </c>
      <c r="H69" s="225">
        <f t="shared" si="3"/>
        <v>1389</v>
      </c>
      <c r="I69" s="225">
        <f t="shared" si="3"/>
        <v>1415</v>
      </c>
      <c r="J69" s="225">
        <f t="shared" si="3"/>
        <v>1421</v>
      </c>
      <c r="K69" s="225">
        <f t="shared" si="3"/>
        <v>1235</v>
      </c>
      <c r="L69" s="225">
        <f t="shared" si="3"/>
        <v>1235</v>
      </c>
      <c r="M69" s="225">
        <f t="shared" si="3"/>
        <v>1517</v>
      </c>
      <c r="N69" s="225">
        <f t="shared" si="3"/>
        <v>1243</v>
      </c>
      <c r="O69" s="225">
        <f t="shared" si="3"/>
        <v>1433</v>
      </c>
      <c r="P69" s="225">
        <f t="shared" si="3"/>
        <v>1465</v>
      </c>
      <c r="Q69" s="225">
        <f t="shared" si="3"/>
        <v>1643</v>
      </c>
      <c r="R69" s="225">
        <f t="shared" ref="R69:AE69" si="10">R13-R41</f>
        <v>1605</v>
      </c>
      <c r="S69" s="225">
        <f t="shared" si="10"/>
        <v>1413</v>
      </c>
      <c r="T69" s="225">
        <f t="shared" si="10"/>
        <v>1854</v>
      </c>
      <c r="U69" s="225">
        <f t="shared" si="10"/>
        <v>1599</v>
      </c>
      <c r="V69" s="225">
        <f t="shared" si="10"/>
        <v>1222</v>
      </c>
      <c r="W69" s="225">
        <f t="shared" si="10"/>
        <v>1624</v>
      </c>
      <c r="X69" s="225">
        <f t="shared" si="10"/>
        <v>1624</v>
      </c>
      <c r="Y69" s="225">
        <f t="shared" si="10"/>
        <v>1624</v>
      </c>
      <c r="Z69" s="225">
        <f t="shared" si="10"/>
        <v>1643</v>
      </c>
      <c r="AA69" s="225">
        <f t="shared" si="10"/>
        <v>1854</v>
      </c>
      <c r="AB69" s="225">
        <f t="shared" si="10"/>
        <v>1235</v>
      </c>
      <c r="AC69" s="225">
        <f t="shared" si="10"/>
        <v>1381</v>
      </c>
      <c r="AD69" s="225">
        <f t="shared" si="10"/>
        <v>1643</v>
      </c>
      <c r="AE69" s="64">
        <f t="shared" si="10"/>
        <v>1624</v>
      </c>
    </row>
    <row r="70" spans="1:31" x14ac:dyDescent="0.25">
      <c r="A70" s="63" t="s">
        <v>492</v>
      </c>
      <c r="B70" s="63">
        <f t="shared" si="3"/>
        <v>551</v>
      </c>
      <c r="C70" s="225">
        <f t="shared" si="3"/>
        <v>605</v>
      </c>
      <c r="D70" s="225">
        <f t="shared" si="3"/>
        <v>551</v>
      </c>
      <c r="E70" s="225">
        <f t="shared" si="3"/>
        <v>551</v>
      </c>
      <c r="F70" s="225">
        <f t="shared" si="3"/>
        <v>551</v>
      </c>
      <c r="G70" s="225">
        <f t="shared" si="3"/>
        <v>710</v>
      </c>
      <c r="H70" s="225">
        <f t="shared" si="3"/>
        <v>725</v>
      </c>
      <c r="I70" s="225">
        <f t="shared" si="3"/>
        <v>551</v>
      </c>
      <c r="J70" s="225">
        <f t="shared" si="3"/>
        <v>595</v>
      </c>
      <c r="K70" s="225">
        <f t="shared" si="3"/>
        <v>781</v>
      </c>
      <c r="L70" s="225">
        <f t="shared" si="3"/>
        <v>737</v>
      </c>
      <c r="M70" s="225">
        <f t="shared" si="3"/>
        <v>781</v>
      </c>
      <c r="N70" s="225">
        <f t="shared" si="3"/>
        <v>1013</v>
      </c>
      <c r="O70" s="225">
        <f t="shared" si="3"/>
        <v>791</v>
      </c>
      <c r="P70" s="225">
        <f t="shared" si="3"/>
        <v>737</v>
      </c>
      <c r="Q70" s="225">
        <f t="shared" si="3"/>
        <v>754</v>
      </c>
      <c r="R70" s="225">
        <f t="shared" ref="R70:AE70" si="11">R14-R42</f>
        <v>940</v>
      </c>
      <c r="S70" s="225">
        <f t="shared" si="11"/>
        <v>896</v>
      </c>
      <c r="T70" s="225">
        <f t="shared" si="11"/>
        <v>959</v>
      </c>
      <c r="U70" s="225">
        <f t="shared" si="11"/>
        <v>1013</v>
      </c>
      <c r="V70" s="225">
        <f t="shared" si="11"/>
        <v>969</v>
      </c>
      <c r="W70" s="225">
        <f t="shared" si="11"/>
        <v>915</v>
      </c>
      <c r="X70" s="225">
        <f t="shared" si="11"/>
        <v>773</v>
      </c>
      <c r="Y70" s="225">
        <f t="shared" si="11"/>
        <v>959</v>
      </c>
      <c r="Z70" s="225">
        <f t="shared" si="11"/>
        <v>737</v>
      </c>
      <c r="AA70" s="225">
        <f t="shared" si="11"/>
        <v>959</v>
      </c>
      <c r="AB70" s="225">
        <f t="shared" si="11"/>
        <v>1013</v>
      </c>
      <c r="AC70" s="225">
        <f t="shared" si="11"/>
        <v>950</v>
      </c>
      <c r="AD70" s="225">
        <f t="shared" si="11"/>
        <v>1070</v>
      </c>
      <c r="AE70" s="64">
        <f t="shared" si="11"/>
        <v>947</v>
      </c>
    </row>
    <row r="71" spans="1:31" x14ac:dyDescent="0.25">
      <c r="A71" s="63" t="s">
        <v>493</v>
      </c>
      <c r="B71" s="63">
        <f t="shared" si="3"/>
        <v>1604</v>
      </c>
      <c r="C71" s="225">
        <f t="shared" si="3"/>
        <v>855</v>
      </c>
      <c r="D71" s="225">
        <f t="shared" si="3"/>
        <v>1054</v>
      </c>
      <c r="E71" s="225">
        <f t="shared" si="3"/>
        <v>1536</v>
      </c>
      <c r="F71" s="225">
        <f t="shared" si="3"/>
        <v>1336</v>
      </c>
      <c r="G71" s="225">
        <f t="shared" si="3"/>
        <v>1054</v>
      </c>
      <c r="H71" s="225">
        <f t="shared" si="3"/>
        <v>1350</v>
      </c>
      <c r="I71" s="225">
        <f t="shared" si="3"/>
        <v>1342</v>
      </c>
      <c r="J71" s="225">
        <f t="shared" si="3"/>
        <v>855</v>
      </c>
      <c r="K71" s="225">
        <f t="shared" si="3"/>
        <v>1054</v>
      </c>
      <c r="L71" s="225">
        <f t="shared" si="3"/>
        <v>1580</v>
      </c>
      <c r="M71" s="225">
        <f t="shared" si="3"/>
        <v>1046</v>
      </c>
      <c r="N71" s="225">
        <f t="shared" si="3"/>
        <v>868</v>
      </c>
      <c r="O71" s="225">
        <f t="shared" si="3"/>
        <v>1164</v>
      </c>
      <c r="P71" s="225">
        <f t="shared" si="3"/>
        <v>1046</v>
      </c>
      <c r="Q71" s="225">
        <f t="shared" si="3"/>
        <v>1041</v>
      </c>
      <c r="R71" s="225">
        <f t="shared" ref="R71:AE71" si="12">R15-R43</f>
        <v>978</v>
      </c>
      <c r="S71" s="225">
        <f t="shared" si="12"/>
        <v>1421</v>
      </c>
      <c r="T71" s="225">
        <f t="shared" si="12"/>
        <v>868</v>
      </c>
      <c r="U71" s="225">
        <f t="shared" si="12"/>
        <v>792</v>
      </c>
      <c r="V71" s="225">
        <f t="shared" si="12"/>
        <v>1005</v>
      </c>
      <c r="W71" s="225">
        <f t="shared" si="12"/>
        <v>1054</v>
      </c>
      <c r="X71" s="225">
        <f t="shared" si="12"/>
        <v>1271</v>
      </c>
      <c r="Y71" s="225">
        <f t="shared" si="12"/>
        <v>792</v>
      </c>
      <c r="Z71" s="225">
        <f t="shared" si="12"/>
        <v>1191</v>
      </c>
      <c r="AA71" s="225">
        <f t="shared" si="12"/>
        <v>868</v>
      </c>
      <c r="AB71" s="225">
        <f t="shared" si="12"/>
        <v>792</v>
      </c>
      <c r="AC71" s="225">
        <f t="shared" si="12"/>
        <v>1005</v>
      </c>
      <c r="AD71" s="225">
        <f t="shared" si="12"/>
        <v>868</v>
      </c>
      <c r="AE71" s="64">
        <f t="shared" si="12"/>
        <v>1271</v>
      </c>
    </row>
    <row r="72" spans="1:31" x14ac:dyDescent="0.25">
      <c r="A72" s="63" t="s">
        <v>494</v>
      </c>
      <c r="B72" s="63">
        <f t="shared" si="3"/>
        <v>2179</v>
      </c>
      <c r="C72" s="225">
        <f t="shared" si="3"/>
        <v>1823</v>
      </c>
      <c r="D72" s="225">
        <f t="shared" si="3"/>
        <v>1980</v>
      </c>
      <c r="E72" s="225">
        <f t="shared" si="3"/>
        <v>1822</v>
      </c>
      <c r="F72" s="225">
        <f t="shared" si="3"/>
        <v>2198</v>
      </c>
      <c r="G72" s="225">
        <f t="shared" si="3"/>
        <v>2143</v>
      </c>
      <c r="H72" s="225">
        <f t="shared" si="3"/>
        <v>2069</v>
      </c>
      <c r="I72" s="225">
        <f t="shared" si="3"/>
        <v>2179</v>
      </c>
      <c r="J72" s="225">
        <f t="shared" si="3"/>
        <v>1917</v>
      </c>
      <c r="K72" s="225">
        <f t="shared" si="3"/>
        <v>1188</v>
      </c>
      <c r="L72" s="225">
        <f t="shared" si="3"/>
        <v>1624</v>
      </c>
      <c r="M72" s="225">
        <f t="shared" si="3"/>
        <v>1983</v>
      </c>
      <c r="N72" s="225">
        <f t="shared" si="3"/>
        <v>1117</v>
      </c>
      <c r="O72" s="225">
        <f t="shared" si="3"/>
        <v>1829</v>
      </c>
      <c r="P72" s="225">
        <f t="shared" si="3"/>
        <v>1630</v>
      </c>
      <c r="Q72" s="225">
        <f t="shared" si="3"/>
        <v>1648</v>
      </c>
      <c r="R72" s="225">
        <f t="shared" ref="R72:AE72" si="13">R16-R44</f>
        <v>1048</v>
      </c>
      <c r="S72" s="225">
        <f t="shared" si="13"/>
        <v>1389</v>
      </c>
      <c r="T72" s="225">
        <f t="shared" si="13"/>
        <v>1824</v>
      </c>
      <c r="U72" s="225">
        <f t="shared" si="13"/>
        <v>979</v>
      </c>
      <c r="V72" s="225">
        <f t="shared" si="13"/>
        <v>1761</v>
      </c>
      <c r="W72" s="225">
        <f t="shared" si="13"/>
        <v>1433</v>
      </c>
      <c r="X72" s="225">
        <f t="shared" si="13"/>
        <v>1690</v>
      </c>
      <c r="Y72" s="225">
        <f t="shared" si="13"/>
        <v>1048</v>
      </c>
      <c r="Z72" s="225">
        <f t="shared" si="13"/>
        <v>1389</v>
      </c>
      <c r="AA72" s="225">
        <f t="shared" si="13"/>
        <v>1805</v>
      </c>
      <c r="AB72" s="225">
        <f t="shared" si="13"/>
        <v>1021</v>
      </c>
      <c r="AC72" s="225">
        <f t="shared" si="13"/>
        <v>1761</v>
      </c>
      <c r="AD72" s="225">
        <f t="shared" si="13"/>
        <v>1445</v>
      </c>
      <c r="AE72" s="64">
        <f t="shared" si="13"/>
        <v>1648</v>
      </c>
    </row>
    <row r="73" spans="1:31" x14ac:dyDescent="0.25">
      <c r="A73" s="63" t="s">
        <v>495</v>
      </c>
      <c r="B73" s="63">
        <f t="shared" si="3"/>
        <v>2010</v>
      </c>
      <c r="C73" s="225">
        <f t="shared" si="3"/>
        <v>1686</v>
      </c>
      <c r="D73" s="225">
        <f t="shared" si="3"/>
        <v>1689</v>
      </c>
      <c r="E73" s="225">
        <f t="shared" si="3"/>
        <v>1691</v>
      </c>
      <c r="F73" s="225">
        <f t="shared" si="3"/>
        <v>2083</v>
      </c>
      <c r="G73" s="225">
        <f t="shared" si="3"/>
        <v>1630</v>
      </c>
      <c r="H73" s="225">
        <f t="shared" si="3"/>
        <v>1586</v>
      </c>
      <c r="I73" s="225">
        <f t="shared" si="3"/>
        <v>2299</v>
      </c>
      <c r="J73" s="225">
        <f t="shared" si="3"/>
        <v>1660</v>
      </c>
      <c r="K73" s="225">
        <f t="shared" si="3"/>
        <v>1806</v>
      </c>
      <c r="L73" s="225">
        <f t="shared" si="3"/>
        <v>1672</v>
      </c>
      <c r="M73" s="225">
        <f t="shared" si="3"/>
        <v>1878</v>
      </c>
      <c r="N73" s="225">
        <f t="shared" si="3"/>
        <v>1396</v>
      </c>
      <c r="O73" s="225">
        <f t="shared" si="3"/>
        <v>1620</v>
      </c>
      <c r="P73" s="225">
        <f t="shared" si="3"/>
        <v>2385</v>
      </c>
      <c r="Q73" s="225">
        <f t="shared" si="3"/>
        <v>1241</v>
      </c>
      <c r="R73" s="225">
        <f t="shared" ref="R73:AE73" si="14">R17-R45</f>
        <v>1701</v>
      </c>
      <c r="S73" s="225">
        <f t="shared" si="14"/>
        <v>1818</v>
      </c>
      <c r="T73" s="225">
        <f t="shared" si="14"/>
        <v>1802</v>
      </c>
      <c r="U73" s="225">
        <f t="shared" si="14"/>
        <v>1344</v>
      </c>
      <c r="V73" s="225">
        <f t="shared" si="14"/>
        <v>1764</v>
      </c>
      <c r="W73" s="225">
        <f t="shared" si="14"/>
        <v>2348</v>
      </c>
      <c r="X73" s="225">
        <f t="shared" si="14"/>
        <v>1300</v>
      </c>
      <c r="Y73" s="225">
        <f t="shared" si="14"/>
        <v>1906</v>
      </c>
      <c r="Z73" s="225">
        <f t="shared" si="14"/>
        <v>2048</v>
      </c>
      <c r="AA73" s="225">
        <f t="shared" si="14"/>
        <v>1821</v>
      </c>
      <c r="AB73" s="225">
        <f t="shared" si="14"/>
        <v>1733</v>
      </c>
      <c r="AC73" s="225">
        <f t="shared" si="14"/>
        <v>1620</v>
      </c>
      <c r="AD73" s="225">
        <f t="shared" si="14"/>
        <v>2367</v>
      </c>
      <c r="AE73" s="64">
        <f t="shared" si="14"/>
        <v>1241</v>
      </c>
    </row>
    <row r="74" spans="1:31" x14ac:dyDescent="0.25">
      <c r="A74" s="63" t="s">
        <v>496</v>
      </c>
      <c r="B74" s="63">
        <f t="shared" si="3"/>
        <v>1312</v>
      </c>
      <c r="C74" s="225">
        <f t="shared" si="3"/>
        <v>1295</v>
      </c>
      <c r="D74" s="225">
        <f t="shared" si="3"/>
        <v>1469</v>
      </c>
      <c r="E74" s="225">
        <f t="shared" si="3"/>
        <v>1704</v>
      </c>
      <c r="F74" s="225">
        <f t="shared" si="3"/>
        <v>1469</v>
      </c>
      <c r="G74" s="225">
        <f t="shared" si="3"/>
        <v>964</v>
      </c>
      <c r="H74" s="225">
        <f t="shared" si="3"/>
        <v>1307</v>
      </c>
      <c r="I74" s="225">
        <f t="shared" si="3"/>
        <v>1312</v>
      </c>
      <c r="J74" s="225">
        <f t="shared" si="3"/>
        <v>1126</v>
      </c>
      <c r="K74" s="225">
        <f t="shared" si="3"/>
        <v>1530</v>
      </c>
      <c r="L74" s="225">
        <f t="shared" si="3"/>
        <v>1819</v>
      </c>
      <c r="M74" s="225">
        <f t="shared" si="3"/>
        <v>1770</v>
      </c>
      <c r="N74" s="225">
        <f t="shared" si="3"/>
        <v>1654</v>
      </c>
      <c r="O74" s="225">
        <f t="shared" si="3"/>
        <v>1821</v>
      </c>
      <c r="P74" s="225">
        <f t="shared" si="3"/>
        <v>1596</v>
      </c>
      <c r="Q74" s="225">
        <f t="shared" si="3"/>
        <v>1872</v>
      </c>
      <c r="R74" s="225">
        <f t="shared" ref="R74:AE74" si="15">R18-R46</f>
        <v>1860</v>
      </c>
      <c r="S74" s="225">
        <f t="shared" si="15"/>
        <v>1963</v>
      </c>
      <c r="T74" s="225">
        <f t="shared" si="15"/>
        <v>2100</v>
      </c>
      <c r="U74" s="225">
        <f t="shared" si="15"/>
        <v>1806</v>
      </c>
      <c r="V74" s="225">
        <f t="shared" si="15"/>
        <v>1892</v>
      </c>
      <c r="W74" s="225">
        <f t="shared" si="15"/>
        <v>1686</v>
      </c>
      <c r="X74" s="225">
        <f t="shared" si="15"/>
        <v>2058</v>
      </c>
      <c r="Y74" s="225">
        <f t="shared" si="15"/>
        <v>1860</v>
      </c>
      <c r="Z74" s="225">
        <f t="shared" si="15"/>
        <v>1503</v>
      </c>
      <c r="AA74" s="225">
        <f t="shared" si="15"/>
        <v>2081</v>
      </c>
      <c r="AB74" s="225">
        <f t="shared" si="15"/>
        <v>1576</v>
      </c>
      <c r="AC74" s="225">
        <f t="shared" si="15"/>
        <v>1779</v>
      </c>
      <c r="AD74" s="225">
        <f t="shared" si="15"/>
        <v>1686</v>
      </c>
      <c r="AE74" s="64">
        <f t="shared" si="15"/>
        <v>2058</v>
      </c>
    </row>
    <row r="75" spans="1:31" x14ac:dyDescent="0.25">
      <c r="A75" s="63" t="s">
        <v>497</v>
      </c>
      <c r="B75" s="63">
        <f t="shared" si="3"/>
        <v>1966</v>
      </c>
      <c r="C75" s="225">
        <f t="shared" si="3"/>
        <v>1566</v>
      </c>
      <c r="D75" s="225">
        <f t="shared" si="3"/>
        <v>1620</v>
      </c>
      <c r="E75" s="225">
        <f t="shared" si="3"/>
        <v>1397</v>
      </c>
      <c r="F75" s="225">
        <f t="shared" si="3"/>
        <v>1963</v>
      </c>
      <c r="G75" s="225">
        <f t="shared" si="3"/>
        <v>1441</v>
      </c>
      <c r="H75" s="225">
        <f t="shared" si="3"/>
        <v>1397</v>
      </c>
      <c r="I75" s="225">
        <f t="shared" si="3"/>
        <v>1923</v>
      </c>
      <c r="J75" s="225">
        <f t="shared" si="3"/>
        <v>1397</v>
      </c>
      <c r="K75" s="225">
        <f t="shared" si="3"/>
        <v>1217</v>
      </c>
      <c r="L75" s="225">
        <f t="shared" si="3"/>
        <v>1677</v>
      </c>
      <c r="M75" s="225">
        <f t="shared" si="3"/>
        <v>1636</v>
      </c>
      <c r="N75" s="225">
        <f t="shared" si="3"/>
        <v>1491</v>
      </c>
      <c r="O75" s="225">
        <f t="shared" si="3"/>
        <v>1447</v>
      </c>
      <c r="P75" s="225">
        <f t="shared" si="3"/>
        <v>1919</v>
      </c>
      <c r="Q75" s="225">
        <f t="shared" si="3"/>
        <v>1362</v>
      </c>
      <c r="R75" s="225">
        <f t="shared" ref="R75:AE75" si="16">R19-R47</f>
        <v>1319</v>
      </c>
      <c r="S75" s="225">
        <f t="shared" si="16"/>
        <v>1601</v>
      </c>
      <c r="T75" s="225">
        <f t="shared" si="16"/>
        <v>1560</v>
      </c>
      <c r="U75" s="225">
        <f t="shared" si="16"/>
        <v>1593</v>
      </c>
      <c r="V75" s="225">
        <f t="shared" si="16"/>
        <v>1818</v>
      </c>
      <c r="W75" s="225">
        <f t="shared" si="16"/>
        <v>2251</v>
      </c>
      <c r="X75" s="225">
        <f t="shared" si="16"/>
        <v>1133</v>
      </c>
      <c r="Y75" s="225">
        <f t="shared" si="16"/>
        <v>1319</v>
      </c>
      <c r="Z75" s="225">
        <f t="shared" si="16"/>
        <v>1766</v>
      </c>
      <c r="AA75" s="225">
        <f t="shared" si="16"/>
        <v>1590</v>
      </c>
      <c r="AB75" s="225">
        <f t="shared" si="16"/>
        <v>1617</v>
      </c>
      <c r="AC75" s="225">
        <f t="shared" si="16"/>
        <v>2141</v>
      </c>
      <c r="AD75" s="225">
        <f t="shared" si="16"/>
        <v>2369</v>
      </c>
      <c r="AE75" s="64">
        <f t="shared" si="16"/>
        <v>1133</v>
      </c>
    </row>
    <row r="76" spans="1:31" x14ac:dyDescent="0.25">
      <c r="A76" s="63" t="s">
        <v>498</v>
      </c>
      <c r="B76" s="63">
        <f t="shared" si="3"/>
        <v>1537</v>
      </c>
      <c r="C76" s="225">
        <f t="shared" si="3"/>
        <v>1037</v>
      </c>
      <c r="D76" s="225">
        <f t="shared" si="3"/>
        <v>1037</v>
      </c>
      <c r="E76" s="225">
        <f t="shared" si="3"/>
        <v>844</v>
      </c>
      <c r="F76" s="225">
        <f t="shared" si="3"/>
        <v>1183</v>
      </c>
      <c r="G76" s="225">
        <f t="shared" si="3"/>
        <v>827</v>
      </c>
      <c r="H76" s="225">
        <f t="shared" si="3"/>
        <v>1037</v>
      </c>
      <c r="I76" s="225">
        <f t="shared" si="3"/>
        <v>1164</v>
      </c>
      <c r="J76" s="225">
        <f t="shared" si="3"/>
        <v>1099</v>
      </c>
      <c r="K76" s="225">
        <f t="shared" si="3"/>
        <v>1311</v>
      </c>
      <c r="L76" s="225">
        <f t="shared" si="3"/>
        <v>1262</v>
      </c>
      <c r="M76" s="225">
        <f t="shared" si="3"/>
        <v>1421</v>
      </c>
      <c r="N76" s="225">
        <f t="shared" si="3"/>
        <v>1013</v>
      </c>
      <c r="O76" s="225">
        <f t="shared" si="3"/>
        <v>1913</v>
      </c>
      <c r="P76" s="225">
        <f t="shared" si="3"/>
        <v>1630</v>
      </c>
      <c r="Q76" s="225">
        <f t="shared" si="3"/>
        <v>1125</v>
      </c>
      <c r="R76" s="225">
        <f t="shared" ref="R76:AE76" si="17">R20-R48</f>
        <v>1453</v>
      </c>
      <c r="S76" s="225">
        <f t="shared" si="17"/>
        <v>1243</v>
      </c>
      <c r="T76" s="225">
        <f t="shared" si="17"/>
        <v>1599</v>
      </c>
      <c r="U76" s="225">
        <f t="shared" si="17"/>
        <v>1013</v>
      </c>
      <c r="V76" s="225">
        <f t="shared" si="17"/>
        <v>1683</v>
      </c>
      <c r="W76" s="225">
        <f t="shared" si="17"/>
        <v>1367</v>
      </c>
      <c r="X76" s="225">
        <f t="shared" si="17"/>
        <v>1311</v>
      </c>
      <c r="Y76" s="225">
        <f t="shared" si="17"/>
        <v>1453</v>
      </c>
      <c r="Z76" s="225">
        <f t="shared" si="17"/>
        <v>1013</v>
      </c>
      <c r="AA76" s="225">
        <f t="shared" si="17"/>
        <v>1599</v>
      </c>
      <c r="AB76" s="225">
        <f t="shared" si="17"/>
        <v>1013</v>
      </c>
      <c r="AC76" s="225">
        <f t="shared" si="17"/>
        <v>1671</v>
      </c>
      <c r="AD76" s="225">
        <f t="shared" si="17"/>
        <v>1381</v>
      </c>
      <c r="AE76" s="64">
        <f t="shared" si="17"/>
        <v>1311</v>
      </c>
    </row>
    <row r="77" spans="1:31" x14ac:dyDescent="0.25">
      <c r="A77" s="63" t="s">
        <v>499</v>
      </c>
      <c r="B77" s="63">
        <f t="shared" si="3"/>
        <v>1645</v>
      </c>
      <c r="C77" s="225">
        <f t="shared" si="3"/>
        <v>1553</v>
      </c>
      <c r="D77" s="225">
        <f t="shared" si="3"/>
        <v>2378</v>
      </c>
      <c r="E77" s="225">
        <f t="shared" si="3"/>
        <v>2214</v>
      </c>
      <c r="F77" s="225">
        <f t="shared" si="3"/>
        <v>1853</v>
      </c>
      <c r="G77" s="225">
        <f t="shared" si="3"/>
        <v>1155</v>
      </c>
      <c r="H77" s="225">
        <f t="shared" si="3"/>
        <v>2080</v>
      </c>
      <c r="I77" s="225">
        <f t="shared" si="3"/>
        <v>1867</v>
      </c>
      <c r="J77" s="225">
        <f t="shared" si="3"/>
        <v>1928</v>
      </c>
      <c r="K77" s="225">
        <f t="shared" si="3"/>
        <v>2144</v>
      </c>
      <c r="L77" s="225">
        <f t="shared" si="3"/>
        <v>1851</v>
      </c>
      <c r="M77" s="225">
        <f t="shared" si="3"/>
        <v>1900</v>
      </c>
      <c r="N77" s="225">
        <f t="shared" si="3"/>
        <v>1155</v>
      </c>
      <c r="O77" s="225">
        <f t="shared" si="3"/>
        <v>1897</v>
      </c>
      <c r="P77" s="225">
        <f t="shared" si="3"/>
        <v>2100</v>
      </c>
      <c r="Q77" s="225">
        <f t="shared" si="3"/>
        <v>2015</v>
      </c>
      <c r="R77" s="225">
        <f t="shared" ref="R77:AE77" si="18">R21-R49</f>
        <v>1988</v>
      </c>
      <c r="S77" s="225">
        <f t="shared" si="18"/>
        <v>1881</v>
      </c>
      <c r="T77" s="225">
        <f t="shared" si="18"/>
        <v>1930</v>
      </c>
      <c r="U77" s="225">
        <f t="shared" si="18"/>
        <v>1155</v>
      </c>
      <c r="V77" s="225">
        <f t="shared" si="18"/>
        <v>2042</v>
      </c>
      <c r="W77" s="225">
        <f t="shared" si="18"/>
        <v>2297</v>
      </c>
      <c r="X77" s="225">
        <f t="shared" si="18"/>
        <v>1814</v>
      </c>
      <c r="Y77" s="225">
        <f t="shared" si="18"/>
        <v>1988</v>
      </c>
      <c r="Z77" s="225">
        <f t="shared" si="18"/>
        <v>2067</v>
      </c>
      <c r="AA77" s="225">
        <f t="shared" si="18"/>
        <v>2116</v>
      </c>
      <c r="AB77" s="225">
        <f t="shared" si="18"/>
        <v>1155</v>
      </c>
      <c r="AC77" s="225">
        <f t="shared" si="18"/>
        <v>1853</v>
      </c>
      <c r="AD77" s="225">
        <f t="shared" si="18"/>
        <v>2240</v>
      </c>
      <c r="AE77" s="64">
        <f t="shared" si="18"/>
        <v>1814</v>
      </c>
    </row>
    <row r="78" spans="1:31" x14ac:dyDescent="0.25">
      <c r="A78" s="63" t="s">
        <v>500</v>
      </c>
      <c r="B78" s="63">
        <f t="shared" si="3"/>
        <v>1409</v>
      </c>
      <c r="C78" s="225">
        <f t="shared" si="3"/>
        <v>1967</v>
      </c>
      <c r="D78" s="225">
        <f t="shared" si="3"/>
        <v>1409</v>
      </c>
      <c r="E78" s="225">
        <f t="shared" si="3"/>
        <v>2153</v>
      </c>
      <c r="F78" s="225">
        <f t="shared" si="3"/>
        <v>1970</v>
      </c>
      <c r="G78" s="225">
        <f t="shared" si="3"/>
        <v>2073</v>
      </c>
      <c r="H78" s="225">
        <f t="shared" si="3"/>
        <v>2153</v>
      </c>
      <c r="I78" s="225">
        <f t="shared" si="3"/>
        <v>1409</v>
      </c>
      <c r="J78" s="225">
        <f t="shared" ref="J78:AE78" si="19">J22-J50</f>
        <v>1967</v>
      </c>
      <c r="K78" s="225">
        <f t="shared" si="19"/>
        <v>1409</v>
      </c>
      <c r="L78" s="225">
        <f t="shared" si="19"/>
        <v>1916</v>
      </c>
      <c r="M78" s="225">
        <f t="shared" si="19"/>
        <v>1957</v>
      </c>
      <c r="N78" s="225">
        <f t="shared" si="19"/>
        <v>1707</v>
      </c>
      <c r="O78" s="225">
        <f t="shared" si="19"/>
        <v>1957</v>
      </c>
      <c r="P78" s="225">
        <f t="shared" si="19"/>
        <v>1412</v>
      </c>
      <c r="Q78" s="225">
        <f t="shared" si="19"/>
        <v>2033</v>
      </c>
      <c r="R78" s="225">
        <f t="shared" si="19"/>
        <v>1568</v>
      </c>
      <c r="S78" s="225">
        <f t="shared" si="19"/>
        <v>2056</v>
      </c>
      <c r="T78" s="225">
        <f t="shared" si="19"/>
        <v>2302</v>
      </c>
      <c r="U78" s="225">
        <f t="shared" si="19"/>
        <v>1783</v>
      </c>
      <c r="V78" s="225">
        <f t="shared" si="19"/>
        <v>2179</v>
      </c>
      <c r="W78" s="225">
        <f t="shared" si="19"/>
        <v>1549</v>
      </c>
      <c r="X78" s="225">
        <f t="shared" si="19"/>
        <v>2036</v>
      </c>
      <c r="Y78" s="225">
        <f t="shared" si="19"/>
        <v>1587</v>
      </c>
      <c r="Z78" s="225">
        <f t="shared" si="19"/>
        <v>2053</v>
      </c>
      <c r="AA78" s="225">
        <f t="shared" si="19"/>
        <v>2097</v>
      </c>
      <c r="AB78" s="225">
        <f t="shared" si="19"/>
        <v>1969</v>
      </c>
      <c r="AC78" s="225">
        <f t="shared" si="19"/>
        <v>2179</v>
      </c>
      <c r="AD78" s="225">
        <f t="shared" si="19"/>
        <v>1499</v>
      </c>
      <c r="AE78" s="64">
        <f t="shared" si="19"/>
        <v>2014</v>
      </c>
    </row>
    <row r="79" spans="1:31" x14ac:dyDescent="0.25">
      <c r="A79" s="63" t="s">
        <v>501</v>
      </c>
      <c r="B79" s="63">
        <f t="shared" si="3"/>
        <v>366</v>
      </c>
      <c r="C79" s="225">
        <f t="shared" ref="C79:AE79" si="20">C23-C51</f>
        <v>372</v>
      </c>
      <c r="D79" s="225">
        <f t="shared" si="20"/>
        <v>186</v>
      </c>
      <c r="E79" s="225">
        <f t="shared" si="20"/>
        <v>240</v>
      </c>
      <c r="F79" s="225">
        <f t="shared" si="20"/>
        <v>372</v>
      </c>
      <c r="G79" s="225">
        <f t="shared" si="20"/>
        <v>698</v>
      </c>
      <c r="H79" s="225">
        <f t="shared" si="20"/>
        <v>345</v>
      </c>
      <c r="I79" s="225">
        <f t="shared" si="20"/>
        <v>366</v>
      </c>
      <c r="J79" s="225">
        <f t="shared" si="20"/>
        <v>372</v>
      </c>
      <c r="K79" s="225">
        <f t="shared" si="20"/>
        <v>0</v>
      </c>
      <c r="L79" s="225">
        <f t="shared" si="20"/>
        <v>460</v>
      </c>
      <c r="M79" s="225">
        <f t="shared" si="20"/>
        <v>372</v>
      </c>
      <c r="N79" s="225">
        <f t="shared" si="20"/>
        <v>494</v>
      </c>
      <c r="O79" s="225">
        <f t="shared" si="20"/>
        <v>1010</v>
      </c>
      <c r="P79" s="225">
        <f t="shared" si="20"/>
        <v>416</v>
      </c>
      <c r="Q79" s="225">
        <f t="shared" si="20"/>
        <v>0</v>
      </c>
      <c r="R79" s="225">
        <f t="shared" si="20"/>
        <v>0</v>
      </c>
      <c r="S79" s="225">
        <f t="shared" si="20"/>
        <v>722</v>
      </c>
      <c r="T79" s="225">
        <f t="shared" si="20"/>
        <v>262</v>
      </c>
      <c r="U79" s="225">
        <f t="shared" si="20"/>
        <v>332</v>
      </c>
      <c r="V79" s="225">
        <f t="shared" si="20"/>
        <v>492</v>
      </c>
      <c r="W79" s="225">
        <f t="shared" si="20"/>
        <v>602</v>
      </c>
      <c r="X79" s="225">
        <f t="shared" si="20"/>
        <v>0</v>
      </c>
      <c r="Y79" s="225">
        <f t="shared" si="20"/>
        <v>0</v>
      </c>
      <c r="Z79" s="225">
        <f t="shared" si="20"/>
        <v>536</v>
      </c>
      <c r="AA79" s="225">
        <f t="shared" si="20"/>
        <v>262</v>
      </c>
      <c r="AB79" s="225">
        <f t="shared" si="20"/>
        <v>332</v>
      </c>
      <c r="AC79" s="225">
        <f t="shared" si="20"/>
        <v>492</v>
      </c>
      <c r="AD79" s="225">
        <f t="shared" si="20"/>
        <v>416</v>
      </c>
      <c r="AE79" s="64">
        <f t="shared" si="20"/>
        <v>0</v>
      </c>
    </row>
    <row r="80" spans="1:31" x14ac:dyDescent="0.25">
      <c r="A80" s="63" t="s">
        <v>502</v>
      </c>
      <c r="B80" s="63">
        <f t="shared" si="3"/>
        <v>1690</v>
      </c>
      <c r="C80" s="225">
        <f t="shared" ref="C80:AE80" si="21">C24-C52</f>
        <v>1513</v>
      </c>
      <c r="D80" s="225">
        <f t="shared" si="21"/>
        <v>1223</v>
      </c>
      <c r="E80" s="225">
        <f t="shared" si="21"/>
        <v>1209</v>
      </c>
      <c r="F80" s="225">
        <f t="shared" si="21"/>
        <v>1746</v>
      </c>
      <c r="G80" s="225">
        <f t="shared" si="21"/>
        <v>659</v>
      </c>
      <c r="H80" s="225">
        <f t="shared" si="21"/>
        <v>1824</v>
      </c>
      <c r="I80" s="225">
        <f t="shared" si="21"/>
        <v>1703</v>
      </c>
      <c r="J80" s="225">
        <f t="shared" si="21"/>
        <v>1324</v>
      </c>
      <c r="K80" s="225">
        <f t="shared" si="21"/>
        <v>1731</v>
      </c>
      <c r="L80" s="225">
        <f t="shared" si="21"/>
        <v>1343</v>
      </c>
      <c r="M80" s="225">
        <f t="shared" si="21"/>
        <v>1951</v>
      </c>
      <c r="N80" s="225">
        <f t="shared" si="21"/>
        <v>1309</v>
      </c>
      <c r="O80" s="225">
        <f t="shared" si="21"/>
        <v>1655</v>
      </c>
      <c r="P80" s="225">
        <f t="shared" si="21"/>
        <v>1053</v>
      </c>
      <c r="Q80" s="225">
        <f t="shared" si="21"/>
        <v>1447</v>
      </c>
      <c r="R80" s="225">
        <f t="shared" si="21"/>
        <v>1577</v>
      </c>
      <c r="S80" s="225">
        <f t="shared" si="21"/>
        <v>1403</v>
      </c>
      <c r="T80" s="225">
        <f t="shared" si="21"/>
        <v>2033</v>
      </c>
      <c r="U80" s="225">
        <f t="shared" si="21"/>
        <v>1547</v>
      </c>
      <c r="V80" s="225">
        <f t="shared" si="21"/>
        <v>2037</v>
      </c>
      <c r="W80" s="225">
        <f t="shared" si="21"/>
        <v>1493</v>
      </c>
      <c r="X80" s="225">
        <f t="shared" si="21"/>
        <v>1447</v>
      </c>
      <c r="Y80" s="225">
        <f t="shared" si="21"/>
        <v>1577</v>
      </c>
      <c r="Z80" s="225">
        <f t="shared" si="21"/>
        <v>1505</v>
      </c>
      <c r="AA80" s="225">
        <f t="shared" si="21"/>
        <v>2136</v>
      </c>
      <c r="AB80" s="225">
        <f t="shared" si="21"/>
        <v>1461</v>
      </c>
      <c r="AC80" s="225">
        <f t="shared" si="21"/>
        <v>1995</v>
      </c>
      <c r="AD80" s="225">
        <f t="shared" si="21"/>
        <v>1505</v>
      </c>
      <c r="AE80" s="64">
        <f t="shared" si="21"/>
        <v>1405</v>
      </c>
    </row>
    <row r="81" spans="1:31" x14ac:dyDescent="0.25">
      <c r="A81" s="63" t="s">
        <v>503</v>
      </c>
      <c r="B81" s="63">
        <f t="shared" si="3"/>
        <v>1824</v>
      </c>
      <c r="C81" s="225">
        <f t="shared" ref="C81:AE81" si="22">C25-C53</f>
        <v>1388</v>
      </c>
      <c r="D81" s="225">
        <f t="shared" si="22"/>
        <v>1519</v>
      </c>
      <c r="E81" s="225">
        <f t="shared" si="22"/>
        <v>1603</v>
      </c>
      <c r="F81" s="225">
        <f t="shared" si="22"/>
        <v>2103</v>
      </c>
      <c r="G81" s="225">
        <f t="shared" si="22"/>
        <v>1860</v>
      </c>
      <c r="H81" s="225">
        <f t="shared" si="22"/>
        <v>1894</v>
      </c>
      <c r="I81" s="225">
        <f t="shared" si="22"/>
        <v>1843</v>
      </c>
      <c r="J81" s="225">
        <f t="shared" si="22"/>
        <v>1309</v>
      </c>
      <c r="K81" s="225">
        <f t="shared" si="22"/>
        <v>1144</v>
      </c>
      <c r="L81" s="225">
        <f t="shared" si="22"/>
        <v>1603</v>
      </c>
      <c r="M81" s="225">
        <f t="shared" si="22"/>
        <v>1895</v>
      </c>
      <c r="N81" s="225">
        <f t="shared" si="22"/>
        <v>1122</v>
      </c>
      <c r="O81" s="225">
        <f t="shared" si="22"/>
        <v>1750</v>
      </c>
      <c r="P81" s="225">
        <f t="shared" si="22"/>
        <v>1417</v>
      </c>
      <c r="Q81" s="225">
        <f t="shared" si="22"/>
        <v>965</v>
      </c>
      <c r="R81" s="225">
        <f t="shared" si="22"/>
        <v>898</v>
      </c>
      <c r="S81" s="225">
        <f t="shared" si="22"/>
        <v>1451</v>
      </c>
      <c r="T81" s="225">
        <f t="shared" si="22"/>
        <v>1560</v>
      </c>
      <c r="U81" s="225">
        <f t="shared" si="22"/>
        <v>633</v>
      </c>
      <c r="V81" s="225">
        <f t="shared" si="22"/>
        <v>1378</v>
      </c>
      <c r="W81" s="225">
        <f t="shared" si="22"/>
        <v>1246</v>
      </c>
      <c r="X81" s="225">
        <f t="shared" si="22"/>
        <v>965</v>
      </c>
      <c r="Y81" s="225">
        <f t="shared" si="22"/>
        <v>898</v>
      </c>
      <c r="Z81" s="225">
        <f t="shared" si="22"/>
        <v>1451</v>
      </c>
      <c r="AA81" s="225">
        <f t="shared" si="22"/>
        <v>1546</v>
      </c>
      <c r="AB81" s="225">
        <f t="shared" si="22"/>
        <v>633</v>
      </c>
      <c r="AC81" s="225">
        <f t="shared" si="22"/>
        <v>1594</v>
      </c>
      <c r="AD81" s="225">
        <f t="shared" si="22"/>
        <v>1246</v>
      </c>
      <c r="AE81" s="64">
        <f t="shared" si="22"/>
        <v>965</v>
      </c>
    </row>
    <row r="82" spans="1:31" x14ac:dyDescent="0.25">
      <c r="A82" s="63" t="s">
        <v>504</v>
      </c>
      <c r="B82" s="63">
        <f t="shared" si="3"/>
        <v>1253</v>
      </c>
      <c r="C82" s="225">
        <f t="shared" ref="C82:AE82" si="23">C26-C54</f>
        <v>951</v>
      </c>
      <c r="D82" s="225">
        <f t="shared" si="23"/>
        <v>765</v>
      </c>
      <c r="E82" s="225">
        <f t="shared" si="23"/>
        <v>1439</v>
      </c>
      <c r="F82" s="225">
        <f t="shared" si="23"/>
        <v>951</v>
      </c>
      <c r="G82" s="225">
        <f t="shared" si="23"/>
        <v>903</v>
      </c>
      <c r="H82" s="225">
        <f t="shared" si="23"/>
        <v>1068</v>
      </c>
      <c r="I82" s="225">
        <f t="shared" si="23"/>
        <v>1211</v>
      </c>
      <c r="J82" s="225">
        <f t="shared" si="23"/>
        <v>951</v>
      </c>
      <c r="K82" s="225">
        <f t="shared" si="23"/>
        <v>912</v>
      </c>
      <c r="L82" s="225">
        <f t="shared" si="23"/>
        <v>1486</v>
      </c>
      <c r="M82" s="225">
        <f t="shared" si="23"/>
        <v>1228</v>
      </c>
      <c r="N82" s="225">
        <f t="shared" si="23"/>
        <v>1060</v>
      </c>
      <c r="O82" s="225">
        <f t="shared" si="23"/>
        <v>885</v>
      </c>
      <c r="P82" s="225">
        <f t="shared" si="23"/>
        <v>1722</v>
      </c>
      <c r="Q82" s="225">
        <f t="shared" si="23"/>
        <v>954</v>
      </c>
      <c r="R82" s="225">
        <f t="shared" si="23"/>
        <v>954</v>
      </c>
      <c r="S82" s="225">
        <f t="shared" si="23"/>
        <v>1289</v>
      </c>
      <c r="T82" s="225">
        <f t="shared" si="23"/>
        <v>1387</v>
      </c>
      <c r="U82" s="225">
        <f t="shared" si="23"/>
        <v>848</v>
      </c>
      <c r="V82" s="225">
        <f t="shared" si="23"/>
        <v>1403</v>
      </c>
      <c r="W82" s="225">
        <f t="shared" si="23"/>
        <v>1263</v>
      </c>
      <c r="X82" s="225">
        <f t="shared" si="23"/>
        <v>951</v>
      </c>
      <c r="Y82" s="225">
        <f t="shared" si="23"/>
        <v>867</v>
      </c>
      <c r="Z82" s="225">
        <f t="shared" si="23"/>
        <v>1535</v>
      </c>
      <c r="AA82" s="225">
        <f t="shared" si="23"/>
        <v>1361</v>
      </c>
      <c r="AB82" s="225">
        <f t="shared" si="23"/>
        <v>848</v>
      </c>
      <c r="AC82" s="225">
        <f t="shared" si="23"/>
        <v>1319</v>
      </c>
      <c r="AD82" s="225">
        <f t="shared" si="23"/>
        <v>957</v>
      </c>
      <c r="AE82" s="64">
        <f t="shared" si="23"/>
        <v>777</v>
      </c>
    </row>
    <row r="83" spans="1:31" x14ac:dyDescent="0.25">
      <c r="A83" s="63" t="s">
        <v>505</v>
      </c>
      <c r="B83" s="63">
        <f t="shared" si="3"/>
        <v>1229</v>
      </c>
      <c r="C83" s="225">
        <f t="shared" ref="C83:AE83" si="24">C27-C55</f>
        <v>749</v>
      </c>
      <c r="D83" s="225">
        <f t="shared" si="24"/>
        <v>749</v>
      </c>
      <c r="E83" s="225">
        <f t="shared" si="24"/>
        <v>1025</v>
      </c>
      <c r="F83" s="225">
        <f t="shared" si="24"/>
        <v>1525</v>
      </c>
      <c r="G83" s="225">
        <f t="shared" si="24"/>
        <v>1089</v>
      </c>
      <c r="H83" s="225">
        <f t="shared" si="24"/>
        <v>1274</v>
      </c>
      <c r="I83" s="225">
        <f t="shared" si="24"/>
        <v>1043</v>
      </c>
      <c r="J83" s="225">
        <f t="shared" si="24"/>
        <v>749</v>
      </c>
      <c r="K83" s="225">
        <f t="shared" si="24"/>
        <v>985</v>
      </c>
      <c r="L83" s="225">
        <f t="shared" si="24"/>
        <v>845</v>
      </c>
      <c r="M83" s="225">
        <f t="shared" si="24"/>
        <v>1345</v>
      </c>
      <c r="N83" s="225">
        <f t="shared" si="24"/>
        <v>679</v>
      </c>
      <c r="O83" s="225">
        <f t="shared" si="24"/>
        <v>1324</v>
      </c>
      <c r="P83" s="225">
        <f t="shared" si="24"/>
        <v>1033</v>
      </c>
      <c r="Q83" s="225">
        <f t="shared" si="24"/>
        <v>963</v>
      </c>
      <c r="R83" s="225">
        <f t="shared" si="24"/>
        <v>1083</v>
      </c>
      <c r="S83" s="225">
        <f t="shared" si="24"/>
        <v>1333</v>
      </c>
      <c r="T83" s="225">
        <f t="shared" si="24"/>
        <v>1345</v>
      </c>
      <c r="U83" s="225">
        <f t="shared" si="24"/>
        <v>679</v>
      </c>
      <c r="V83" s="225">
        <f t="shared" si="24"/>
        <v>1582</v>
      </c>
      <c r="W83" s="225">
        <f t="shared" si="24"/>
        <v>1211</v>
      </c>
      <c r="X83" s="225">
        <f t="shared" si="24"/>
        <v>963</v>
      </c>
      <c r="Y83" s="225">
        <f t="shared" si="24"/>
        <v>1083</v>
      </c>
      <c r="Z83" s="225">
        <f t="shared" si="24"/>
        <v>1333</v>
      </c>
      <c r="AA83" s="225">
        <f t="shared" si="24"/>
        <v>1190</v>
      </c>
      <c r="AB83" s="225">
        <f t="shared" si="24"/>
        <v>679</v>
      </c>
      <c r="AC83" s="225">
        <f t="shared" si="24"/>
        <v>1492</v>
      </c>
      <c r="AD83" s="225">
        <f t="shared" si="24"/>
        <v>1234</v>
      </c>
      <c r="AE83" s="64">
        <f t="shared" si="24"/>
        <v>1137</v>
      </c>
    </row>
    <row r="84" spans="1:31" x14ac:dyDescent="0.25">
      <c r="A84" s="63" t="s">
        <v>506</v>
      </c>
      <c r="B84" s="63">
        <f t="shared" si="3"/>
        <v>862</v>
      </c>
      <c r="C84" s="225">
        <f t="shared" ref="C84:AE84" si="25">C28-C56</f>
        <v>691</v>
      </c>
      <c r="D84" s="225">
        <f t="shared" si="25"/>
        <v>511</v>
      </c>
      <c r="E84" s="225">
        <f t="shared" si="25"/>
        <v>1054</v>
      </c>
      <c r="F84" s="225">
        <f t="shared" si="25"/>
        <v>868</v>
      </c>
      <c r="G84" s="225">
        <f t="shared" si="25"/>
        <v>766</v>
      </c>
      <c r="H84" s="225">
        <f t="shared" si="25"/>
        <v>1054</v>
      </c>
      <c r="I84" s="225">
        <f t="shared" si="25"/>
        <v>1102</v>
      </c>
      <c r="J84" s="225">
        <f t="shared" si="25"/>
        <v>697</v>
      </c>
      <c r="K84" s="225">
        <f t="shared" si="25"/>
        <v>505</v>
      </c>
      <c r="L84" s="225">
        <f t="shared" si="25"/>
        <v>1108</v>
      </c>
      <c r="M84" s="225">
        <f t="shared" si="25"/>
        <v>868</v>
      </c>
      <c r="N84" s="225">
        <f t="shared" si="25"/>
        <v>820</v>
      </c>
      <c r="O84" s="225">
        <f t="shared" si="25"/>
        <v>1108</v>
      </c>
      <c r="P84" s="225">
        <f t="shared" si="25"/>
        <v>930</v>
      </c>
      <c r="Q84" s="225">
        <f t="shared" si="25"/>
        <v>511</v>
      </c>
      <c r="R84" s="225">
        <f t="shared" si="25"/>
        <v>505</v>
      </c>
      <c r="S84" s="225">
        <f t="shared" si="25"/>
        <v>930</v>
      </c>
      <c r="T84" s="225">
        <f t="shared" si="25"/>
        <v>690</v>
      </c>
      <c r="U84" s="225">
        <f t="shared" si="25"/>
        <v>744</v>
      </c>
      <c r="V84" s="225">
        <f t="shared" si="25"/>
        <v>930</v>
      </c>
      <c r="W84" s="225">
        <f t="shared" si="25"/>
        <v>930</v>
      </c>
      <c r="X84" s="225">
        <f t="shared" si="25"/>
        <v>511</v>
      </c>
      <c r="Y84" s="225">
        <f t="shared" si="25"/>
        <v>505</v>
      </c>
      <c r="Z84" s="225">
        <f t="shared" si="25"/>
        <v>930</v>
      </c>
      <c r="AA84" s="225">
        <f t="shared" si="25"/>
        <v>690</v>
      </c>
      <c r="AB84" s="225">
        <f t="shared" si="25"/>
        <v>744</v>
      </c>
      <c r="AC84" s="225">
        <f t="shared" si="25"/>
        <v>930</v>
      </c>
      <c r="AD84" s="225">
        <f t="shared" si="25"/>
        <v>930</v>
      </c>
      <c r="AE84" s="64">
        <f t="shared" si="25"/>
        <v>511</v>
      </c>
    </row>
    <row r="85" spans="1:31" ht="15.75" thickBot="1" x14ac:dyDescent="0.3">
      <c r="A85" s="224" t="s">
        <v>507</v>
      </c>
      <c r="B85" s="63">
        <f t="shared" si="3"/>
        <v>2643</v>
      </c>
      <c r="C85" s="225">
        <f t="shared" ref="C85:AE85" si="26">C29-C57</f>
        <v>1932</v>
      </c>
      <c r="D85" s="225">
        <f t="shared" si="26"/>
        <v>2438</v>
      </c>
      <c r="E85" s="225">
        <f t="shared" si="26"/>
        <v>2816</v>
      </c>
      <c r="F85" s="225">
        <f t="shared" si="26"/>
        <v>2774</v>
      </c>
      <c r="G85" s="225">
        <f t="shared" si="26"/>
        <v>1780</v>
      </c>
      <c r="H85" s="225">
        <f t="shared" si="26"/>
        <v>2775</v>
      </c>
      <c r="I85" s="225">
        <f t="shared" si="26"/>
        <v>2408</v>
      </c>
      <c r="J85" s="225">
        <f t="shared" si="26"/>
        <v>1560</v>
      </c>
      <c r="K85" s="225">
        <f t="shared" si="26"/>
        <v>1911</v>
      </c>
      <c r="L85" s="225">
        <f t="shared" si="26"/>
        <v>2674</v>
      </c>
      <c r="M85" s="225">
        <f t="shared" si="26"/>
        <v>2646</v>
      </c>
      <c r="N85" s="225">
        <f t="shared" si="26"/>
        <v>1638</v>
      </c>
      <c r="O85" s="225">
        <f t="shared" si="26"/>
        <v>2633</v>
      </c>
      <c r="P85" s="225">
        <f t="shared" si="26"/>
        <v>2506</v>
      </c>
      <c r="Q85" s="225">
        <f t="shared" si="26"/>
        <v>1604</v>
      </c>
      <c r="R85" s="225">
        <f t="shared" si="26"/>
        <v>1737</v>
      </c>
      <c r="S85" s="225">
        <f t="shared" si="26"/>
        <v>2500</v>
      </c>
      <c r="T85" s="225">
        <f t="shared" si="26"/>
        <v>2500</v>
      </c>
      <c r="U85" s="225">
        <f t="shared" si="26"/>
        <v>1628</v>
      </c>
      <c r="V85" s="225">
        <f t="shared" si="26"/>
        <v>2286</v>
      </c>
      <c r="W85" s="225">
        <f t="shared" si="26"/>
        <v>2146</v>
      </c>
      <c r="X85" s="225">
        <f t="shared" si="26"/>
        <v>1604</v>
      </c>
      <c r="Y85" s="225">
        <f t="shared" si="26"/>
        <v>1747</v>
      </c>
      <c r="Z85" s="225">
        <f t="shared" si="26"/>
        <v>2314</v>
      </c>
      <c r="AA85" s="225">
        <f t="shared" si="26"/>
        <v>2500</v>
      </c>
      <c r="AB85" s="225">
        <f t="shared" si="26"/>
        <v>1628</v>
      </c>
      <c r="AC85" s="225">
        <f t="shared" si="26"/>
        <v>2616</v>
      </c>
      <c r="AD85" s="225">
        <f t="shared" si="26"/>
        <v>2335</v>
      </c>
      <c r="AE85" s="64">
        <f t="shared" si="26"/>
        <v>1793</v>
      </c>
    </row>
    <row r="86" spans="1:31" ht="15.75" thickBot="1" x14ac:dyDescent="0.3">
      <c r="A86" s="120" t="s">
        <v>467</v>
      </c>
      <c r="B86" s="117">
        <f t="shared" ref="B86" si="27">SUM(B62:B85)</f>
        <v>28695</v>
      </c>
      <c r="C86" s="118">
        <f t="shared" ref="C86" si="28">SUM(C62:C85)</f>
        <v>24402</v>
      </c>
      <c r="D86" s="118">
        <f t="shared" ref="D86" si="29">SUM(D62:D85)</f>
        <v>25050</v>
      </c>
      <c r="E86" s="118">
        <f t="shared" ref="E86" si="30">SUM(E62:E85)</f>
        <v>28308</v>
      </c>
      <c r="F86" s="118">
        <f t="shared" ref="F86" si="31">SUM(F62:F85)</f>
        <v>29714</v>
      </c>
      <c r="G86" s="118">
        <f t="shared" ref="G86" si="32">SUM(G62:G85)</f>
        <v>24026</v>
      </c>
      <c r="H86" s="118">
        <f t="shared" ref="H86" si="33">SUM(H62:H85)</f>
        <v>29005</v>
      </c>
      <c r="I86" s="118">
        <f t="shared" ref="I86" si="34">SUM(I62:I85)</f>
        <v>28397</v>
      </c>
      <c r="J86" s="118">
        <f t="shared" ref="J86" si="35">SUM(J62:J85)</f>
        <v>23925</v>
      </c>
      <c r="K86" s="118">
        <f t="shared" ref="K86" si="36">SUM(K62:K85)</f>
        <v>24188</v>
      </c>
      <c r="L86" s="118">
        <f t="shared" ref="L86" si="37">SUM(L62:L85)</f>
        <v>29207</v>
      </c>
      <c r="M86" s="118">
        <f t="shared" ref="M86" si="38">SUM(M62:M85)</f>
        <v>30172</v>
      </c>
      <c r="N86" s="118">
        <f t="shared" ref="N86" si="39">SUM(N62:N85)</f>
        <v>23442</v>
      </c>
      <c r="O86" s="118">
        <f t="shared" ref="O86" si="40">SUM(O62:O85)</f>
        <v>30629</v>
      </c>
      <c r="P86" s="118">
        <f t="shared" ref="P86" si="41">SUM(P62:P85)</f>
        <v>29255</v>
      </c>
      <c r="Q86" s="118">
        <f t="shared" ref="Q86" si="42">SUM(Q62:Q85)</f>
        <v>24243</v>
      </c>
      <c r="R86" s="118">
        <f t="shared" ref="R86" si="43">SUM(R62:R85)</f>
        <v>24458</v>
      </c>
      <c r="S86" s="118">
        <f t="shared" ref="S86" si="44">SUM(S62:S85)</f>
        <v>29645</v>
      </c>
      <c r="T86" s="118">
        <f t="shared" ref="T86" si="45">SUM(T62:T85)</f>
        <v>30375</v>
      </c>
      <c r="U86" s="118">
        <f t="shared" ref="U86" si="46">SUM(U62:U85)</f>
        <v>22814</v>
      </c>
      <c r="V86" s="118">
        <f t="shared" ref="V86" si="47">SUM(V62:V85)</f>
        <v>30989</v>
      </c>
      <c r="W86" s="118">
        <f t="shared" ref="W86" si="48">SUM(W62:W85)</f>
        <v>29489</v>
      </c>
      <c r="X86" s="118">
        <f t="shared" ref="X86" si="49">SUM(X62:X85)</f>
        <v>24286</v>
      </c>
      <c r="Y86" s="118">
        <f t="shared" ref="Y86" si="50">SUM(Y62:Y85)</f>
        <v>24457</v>
      </c>
      <c r="Z86" s="118">
        <f t="shared" ref="Z86" si="51">SUM(Z62:Z85)</f>
        <v>29356</v>
      </c>
      <c r="AA86" s="118">
        <f t="shared" ref="AA86" si="52">SUM(AA62:AA85)</f>
        <v>30294</v>
      </c>
      <c r="AB86" s="118">
        <f t="shared" ref="AB86" si="53">SUM(AB62:AB85)</f>
        <v>22961</v>
      </c>
      <c r="AC86" s="118">
        <f t="shared" ref="AC86" si="54">SUM(AC62:AC85)</f>
        <v>31324</v>
      </c>
      <c r="AD86" s="118">
        <f t="shared" ref="AD86" si="55">SUM(AD62:AD85)</f>
        <v>29265</v>
      </c>
      <c r="AE86" s="119">
        <f t="shared" ref="AE86" si="56">SUM(AE62:AE85)</f>
        <v>24484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56F5-86DC-4D02-9698-97CB8B32247D}">
  <dimension ref="A1:P173"/>
  <sheetViews>
    <sheetView zoomScale="85" zoomScaleNormal="85" workbookViewId="0">
      <selection activeCell="H2" sqref="H2"/>
    </sheetView>
  </sheetViews>
  <sheetFormatPr defaultRowHeight="15" x14ac:dyDescent="0.25"/>
  <cols>
    <col min="1" max="1" width="23.85546875" style="5" bestFit="1" customWidth="1"/>
    <col min="2" max="2" width="6.140625" bestFit="1" customWidth="1"/>
    <col min="3" max="3" width="32.28515625" bestFit="1" customWidth="1"/>
    <col min="4" max="4" width="6.140625" bestFit="1" customWidth="1"/>
    <col min="5" max="5" width="22.140625" bestFit="1" customWidth="1"/>
    <col min="6" max="6" width="21" bestFit="1" customWidth="1"/>
    <col min="7" max="7" width="28" bestFit="1" customWidth="1"/>
    <col min="8" max="8" width="27" bestFit="1" customWidth="1"/>
    <col min="9" max="9" width="21.85546875" bestFit="1" customWidth="1"/>
    <col min="10" max="10" width="21" bestFit="1" customWidth="1"/>
    <col min="11" max="11" width="28" bestFit="1" customWidth="1"/>
    <col min="12" max="12" width="27" bestFit="1" customWidth="1"/>
    <col min="13" max="13" width="22.140625" bestFit="1" customWidth="1"/>
    <col min="14" max="14" width="20.42578125" bestFit="1" customWidth="1"/>
    <col min="15" max="15" width="28" bestFit="1" customWidth="1"/>
    <col min="16" max="16" width="27" bestFit="1" customWidth="1"/>
  </cols>
  <sheetData>
    <row r="1" spans="1:16" ht="23.25" x14ac:dyDescent="0.35">
      <c r="A1" s="24" t="s">
        <v>482</v>
      </c>
      <c r="H1" s="26">
        <v>45383</v>
      </c>
      <c r="I1" s="26"/>
      <c r="J1" s="26"/>
    </row>
    <row r="3" spans="1:16" ht="15.75" thickBot="1" x14ac:dyDescent="0.3"/>
    <row r="4" spans="1:16" ht="15.75" thickBot="1" x14ac:dyDescent="0.3">
      <c r="A4" s="135"/>
      <c r="B4" s="136"/>
      <c r="C4" s="135"/>
      <c r="D4" s="137"/>
      <c r="E4" s="133">
        <v>45383</v>
      </c>
      <c r="F4" s="134"/>
      <c r="G4" s="134"/>
      <c r="H4" s="134"/>
      <c r="I4" s="211">
        <v>45352</v>
      </c>
      <c r="J4" s="212"/>
      <c r="K4" s="212"/>
      <c r="L4" s="213"/>
      <c r="M4" s="211">
        <v>45017</v>
      </c>
      <c r="N4" s="212"/>
      <c r="O4" s="212"/>
      <c r="P4" s="213"/>
    </row>
    <row r="5" spans="1:16" ht="15.75" thickBot="1" x14ac:dyDescent="0.3">
      <c r="A5" s="135" t="s">
        <v>468</v>
      </c>
      <c r="B5" s="136" t="s">
        <v>89</v>
      </c>
      <c r="C5" s="85" t="s">
        <v>108</v>
      </c>
      <c r="D5" s="107" t="s">
        <v>469</v>
      </c>
      <c r="E5" s="14" t="s">
        <v>3</v>
      </c>
      <c r="F5" s="11" t="s">
        <v>4</v>
      </c>
      <c r="G5" s="14" t="s">
        <v>543</v>
      </c>
      <c r="H5" s="14" t="s">
        <v>544</v>
      </c>
      <c r="I5" s="11" t="s">
        <v>3</v>
      </c>
      <c r="J5" s="14" t="s">
        <v>4</v>
      </c>
      <c r="K5" s="11" t="s">
        <v>543</v>
      </c>
      <c r="L5" s="11" t="s">
        <v>544</v>
      </c>
      <c r="M5" s="11" t="s">
        <v>3</v>
      </c>
      <c r="N5" s="11" t="s">
        <v>4</v>
      </c>
      <c r="O5" s="14" t="s">
        <v>543</v>
      </c>
      <c r="P5" s="11" t="s">
        <v>544</v>
      </c>
    </row>
    <row r="6" spans="1:16" x14ac:dyDescent="0.25">
      <c r="A6" s="61" t="s">
        <v>470</v>
      </c>
      <c r="B6" s="5" t="s">
        <v>114</v>
      </c>
      <c r="C6" t="s">
        <v>113</v>
      </c>
      <c r="D6">
        <v>487</v>
      </c>
      <c r="E6" s="2">
        <v>40.133333333333333</v>
      </c>
      <c r="F6" s="3">
        <v>6485.9666666666672</v>
      </c>
      <c r="G6" s="3">
        <v>5.7333333333333334</v>
      </c>
      <c r="H6" s="155">
        <v>926.56666666666672</v>
      </c>
      <c r="I6" s="2">
        <v>42.677419354838712</v>
      </c>
      <c r="J6" s="155">
        <v>7132.7741935483873</v>
      </c>
      <c r="K6" s="155">
        <v>6.096774193548387</v>
      </c>
      <c r="L6" s="4">
        <v>1018.9677419354839</v>
      </c>
      <c r="M6" s="2">
        <v>36.4</v>
      </c>
      <c r="N6" s="155">
        <v>5668.5999999999995</v>
      </c>
      <c r="O6" s="155">
        <v>5.2</v>
      </c>
      <c r="P6" s="4">
        <v>809.8</v>
      </c>
    </row>
    <row r="7" spans="1:16" x14ac:dyDescent="0.25">
      <c r="A7" s="61"/>
      <c r="B7" s="5" t="s">
        <v>306</v>
      </c>
      <c r="C7" t="s">
        <v>305</v>
      </c>
      <c r="D7">
        <v>276</v>
      </c>
      <c r="E7" s="2"/>
      <c r="F7" s="3"/>
      <c r="G7" s="3"/>
      <c r="H7" s="155"/>
      <c r="I7" s="2"/>
      <c r="J7" s="155"/>
      <c r="K7" s="155"/>
      <c r="L7" s="4"/>
      <c r="M7" s="2">
        <v>2.1</v>
      </c>
      <c r="N7" s="155">
        <v>355.59999999999997</v>
      </c>
      <c r="O7" s="155">
        <v>0.3</v>
      </c>
      <c r="P7" s="4">
        <v>50.8</v>
      </c>
    </row>
    <row r="8" spans="1:16" x14ac:dyDescent="0.25">
      <c r="A8" s="61"/>
      <c r="B8" s="5" t="s">
        <v>148</v>
      </c>
      <c r="C8" t="s">
        <v>147</v>
      </c>
      <c r="D8">
        <v>223</v>
      </c>
      <c r="E8" s="2">
        <v>78.516666666666666</v>
      </c>
      <c r="F8" s="3">
        <v>12046.883333333333</v>
      </c>
      <c r="G8" s="3">
        <v>11.216666666666667</v>
      </c>
      <c r="H8" s="155">
        <v>1720.9833333333333</v>
      </c>
      <c r="I8" s="2">
        <v>80.161290322580641</v>
      </c>
      <c r="J8" s="155">
        <v>12282.064516129032</v>
      </c>
      <c r="K8" s="155">
        <v>11.451612903225806</v>
      </c>
      <c r="L8" s="4">
        <v>1754.5806451612902</v>
      </c>
      <c r="M8" s="2">
        <v>89.95</v>
      </c>
      <c r="N8" s="155">
        <v>13645.449999999999</v>
      </c>
      <c r="O8" s="155">
        <v>12.85</v>
      </c>
      <c r="P8" s="4">
        <v>1949.35</v>
      </c>
    </row>
    <row r="9" spans="1:16" x14ac:dyDescent="0.25">
      <c r="A9" s="61"/>
      <c r="B9" s="5" t="s">
        <v>198</v>
      </c>
      <c r="C9" t="s">
        <v>197</v>
      </c>
      <c r="D9">
        <v>258</v>
      </c>
      <c r="E9" s="2">
        <v>32.199999999999996</v>
      </c>
      <c r="F9" s="3">
        <v>4917.2666666666664</v>
      </c>
      <c r="G9" s="3">
        <v>4.5999999999999996</v>
      </c>
      <c r="H9" s="155">
        <v>702.4666666666667</v>
      </c>
      <c r="I9" s="2">
        <v>33.645161290322584</v>
      </c>
      <c r="J9" s="155">
        <v>5310.2903225806449</v>
      </c>
      <c r="K9" s="155">
        <v>4.806451612903226</v>
      </c>
      <c r="L9" s="4">
        <v>758.61290322580646</v>
      </c>
      <c r="M9" s="2">
        <v>30.800000000000004</v>
      </c>
      <c r="N9" s="155">
        <v>5001.7333333333336</v>
      </c>
      <c r="O9" s="155">
        <v>4.4000000000000004</v>
      </c>
      <c r="P9" s="4">
        <v>714.5333333333333</v>
      </c>
    </row>
    <row r="10" spans="1:16" x14ac:dyDescent="0.25">
      <c r="A10" s="61"/>
      <c r="B10" s="5" t="s">
        <v>204</v>
      </c>
      <c r="C10" t="s">
        <v>203</v>
      </c>
      <c r="D10">
        <v>420</v>
      </c>
      <c r="E10" s="2">
        <v>2.1</v>
      </c>
      <c r="F10" s="3">
        <v>327.59999999999997</v>
      </c>
      <c r="G10" s="3">
        <v>0.3</v>
      </c>
      <c r="H10" s="155">
        <v>46.8</v>
      </c>
      <c r="I10" s="2">
        <v>2.032258064516129</v>
      </c>
      <c r="J10" s="155">
        <v>317.0322580645161</v>
      </c>
      <c r="K10" s="155">
        <v>0.29032258064516131</v>
      </c>
      <c r="L10" s="4">
        <v>45.29032258064516</v>
      </c>
      <c r="M10" s="2">
        <v>1.8666666666666667</v>
      </c>
      <c r="N10" s="155">
        <v>333.2</v>
      </c>
      <c r="O10" s="155">
        <v>0.26666666666666666</v>
      </c>
      <c r="P10" s="4">
        <v>47.6</v>
      </c>
    </row>
    <row r="11" spans="1:16" x14ac:dyDescent="0.25">
      <c r="A11" s="61"/>
      <c r="B11" s="5" t="s">
        <v>246</v>
      </c>
      <c r="C11" t="s">
        <v>245</v>
      </c>
      <c r="D11">
        <v>236</v>
      </c>
      <c r="E11" s="2">
        <v>183.4</v>
      </c>
      <c r="F11" s="3">
        <v>30844.450000000004</v>
      </c>
      <c r="G11" s="3">
        <v>26.2</v>
      </c>
      <c r="H11" s="155">
        <v>4406.3500000000004</v>
      </c>
      <c r="I11" s="2">
        <v>172.06451612903226</v>
      </c>
      <c r="J11" s="155">
        <v>28615.548387096773</v>
      </c>
      <c r="K11" s="155">
        <v>24.580645161290324</v>
      </c>
      <c r="L11" s="4">
        <v>4087.9354838709678</v>
      </c>
      <c r="M11" s="2">
        <v>215.13333333333333</v>
      </c>
      <c r="N11" s="155">
        <v>35843.616666666669</v>
      </c>
      <c r="O11" s="155">
        <v>30.733333333333334</v>
      </c>
      <c r="P11" s="4">
        <v>5120.5166666666664</v>
      </c>
    </row>
    <row r="12" spans="1:16" x14ac:dyDescent="0.25">
      <c r="A12" s="61"/>
      <c r="B12" s="5" t="s">
        <v>244</v>
      </c>
      <c r="C12" t="s">
        <v>243</v>
      </c>
      <c r="D12">
        <v>231</v>
      </c>
      <c r="E12" s="2">
        <v>43.166666666666671</v>
      </c>
      <c r="F12" s="3">
        <v>7147.2333333333336</v>
      </c>
      <c r="G12" s="3">
        <v>6.166666666666667</v>
      </c>
      <c r="H12" s="155">
        <v>1021.0333333333333</v>
      </c>
      <c r="I12" s="2">
        <v>42.790322580645167</v>
      </c>
      <c r="J12" s="155">
        <v>7246.2419354838712</v>
      </c>
      <c r="K12" s="155">
        <v>6.112903225806452</v>
      </c>
      <c r="L12" s="4">
        <v>1035.1774193548388</v>
      </c>
      <c r="M12" s="2">
        <v>42</v>
      </c>
      <c r="N12" s="155">
        <v>6554.8</v>
      </c>
      <c r="O12" s="155">
        <v>6</v>
      </c>
      <c r="P12" s="4">
        <v>936.4</v>
      </c>
    </row>
    <row r="13" spans="1:16" x14ac:dyDescent="0.25">
      <c r="A13" s="61"/>
      <c r="B13" s="5" t="s">
        <v>258</v>
      </c>
      <c r="C13" t="s">
        <v>257</v>
      </c>
      <c r="D13">
        <v>309</v>
      </c>
      <c r="E13" s="2">
        <v>11.9</v>
      </c>
      <c r="F13" s="3">
        <v>107.10000000000001</v>
      </c>
      <c r="G13" s="3">
        <v>1.7</v>
      </c>
      <c r="H13" s="155">
        <v>15.3</v>
      </c>
      <c r="I13" s="2">
        <v>11.967741935483872</v>
      </c>
      <c r="J13" s="155">
        <v>107.70967741935483</v>
      </c>
      <c r="K13" s="155">
        <v>1.7096774193548387</v>
      </c>
      <c r="L13" s="4">
        <v>15.387096774193548</v>
      </c>
      <c r="M13" s="2">
        <v>10.033333333333333</v>
      </c>
      <c r="N13" s="155">
        <v>90.3</v>
      </c>
      <c r="O13" s="155">
        <v>1.4333333333333333</v>
      </c>
      <c r="P13" s="4">
        <v>12.9</v>
      </c>
    </row>
    <row r="14" spans="1:16" x14ac:dyDescent="0.25">
      <c r="A14" s="61"/>
      <c r="B14" s="5" t="s">
        <v>274</v>
      </c>
      <c r="C14" t="s">
        <v>273</v>
      </c>
      <c r="D14">
        <v>375</v>
      </c>
      <c r="E14" s="2">
        <v>2.1</v>
      </c>
      <c r="F14" s="3">
        <v>327.59999999999997</v>
      </c>
      <c r="G14" s="3">
        <v>0.3</v>
      </c>
      <c r="H14" s="155">
        <v>46.8</v>
      </c>
      <c r="I14" s="2">
        <v>2.032258064516129</v>
      </c>
      <c r="J14" s="155">
        <v>317.0322580645161</v>
      </c>
      <c r="K14" s="155">
        <v>0.29032258064516131</v>
      </c>
      <c r="L14" s="4">
        <v>45.29032258064516</v>
      </c>
      <c r="M14" s="2">
        <v>1.8666666666666667</v>
      </c>
      <c r="N14" s="155">
        <v>326.2</v>
      </c>
      <c r="O14" s="155">
        <v>0.26666666666666666</v>
      </c>
      <c r="P14" s="4">
        <v>46.6</v>
      </c>
    </row>
    <row r="15" spans="1:16" x14ac:dyDescent="0.25">
      <c r="A15" s="61"/>
      <c r="B15" s="5" t="s">
        <v>286</v>
      </c>
      <c r="C15" t="s">
        <v>285</v>
      </c>
      <c r="D15">
        <v>407</v>
      </c>
      <c r="E15" s="2">
        <v>83.416666666666657</v>
      </c>
      <c r="F15" s="3">
        <v>13985.883333333333</v>
      </c>
      <c r="G15" s="3">
        <v>11.916666666666666</v>
      </c>
      <c r="H15" s="155">
        <v>1997.9833333333333</v>
      </c>
      <c r="I15" s="2">
        <v>82.758064516129025</v>
      </c>
      <c r="J15" s="155">
        <v>14015.354838709678</v>
      </c>
      <c r="K15" s="155">
        <v>11.82258064516129</v>
      </c>
      <c r="L15" s="4">
        <v>2002.1935483870968</v>
      </c>
      <c r="M15" s="2">
        <v>115.26666666666665</v>
      </c>
      <c r="N15" s="155">
        <v>19356.633333333331</v>
      </c>
      <c r="O15" s="155">
        <v>16.466666666666665</v>
      </c>
      <c r="P15" s="4">
        <v>2765.2333333333331</v>
      </c>
    </row>
    <row r="16" spans="1:16" x14ac:dyDescent="0.25">
      <c r="A16" s="61"/>
      <c r="B16" s="5" t="s">
        <v>292</v>
      </c>
      <c r="C16" t="s">
        <v>291</v>
      </c>
      <c r="D16">
        <v>197</v>
      </c>
      <c r="E16" s="2">
        <v>53.316666666666663</v>
      </c>
      <c r="F16" s="3">
        <v>9317.35</v>
      </c>
      <c r="G16" s="3">
        <v>7.6166666666666663</v>
      </c>
      <c r="H16" s="155">
        <v>1331.05</v>
      </c>
      <c r="I16" s="2">
        <v>52.048387096774192</v>
      </c>
      <c r="J16" s="155">
        <v>8842.6935483870966</v>
      </c>
      <c r="K16" s="155">
        <v>7.435483870967742</v>
      </c>
      <c r="L16" s="4">
        <v>1263.241935483871</v>
      </c>
      <c r="M16" s="2">
        <v>49.116666666666667</v>
      </c>
      <c r="N16" s="155">
        <v>7854.583333333333</v>
      </c>
      <c r="O16" s="155">
        <v>7.0166666666666666</v>
      </c>
      <c r="P16" s="4">
        <v>1122.0833333333333</v>
      </c>
    </row>
    <row r="17" spans="1:16" x14ac:dyDescent="0.25">
      <c r="A17" s="61"/>
      <c r="B17" s="5" t="s">
        <v>307</v>
      </c>
      <c r="C17" t="s">
        <v>305</v>
      </c>
      <c r="D17">
        <v>256</v>
      </c>
      <c r="E17" s="2">
        <v>137.78333333333333</v>
      </c>
      <c r="F17" s="3">
        <v>24653.766666666666</v>
      </c>
      <c r="G17" s="3">
        <v>19.683333333333334</v>
      </c>
      <c r="H17" s="155">
        <v>3521.9666666666667</v>
      </c>
      <c r="I17" s="2">
        <v>137.85483870967744</v>
      </c>
      <c r="J17" s="155">
        <v>24237.612903225807</v>
      </c>
      <c r="K17" s="155">
        <v>19.693548387096776</v>
      </c>
      <c r="L17" s="4">
        <v>3462.516129032258</v>
      </c>
      <c r="M17" s="2">
        <v>137.66666666666669</v>
      </c>
      <c r="N17" s="155">
        <v>23341.266666666666</v>
      </c>
      <c r="O17" s="155">
        <v>19.666666666666668</v>
      </c>
      <c r="P17" s="4">
        <v>3334.4666666666667</v>
      </c>
    </row>
    <row r="18" spans="1:16" x14ac:dyDescent="0.25">
      <c r="A18" s="61"/>
      <c r="B18" s="5" t="s">
        <v>298</v>
      </c>
      <c r="C18" t="s">
        <v>297</v>
      </c>
      <c r="D18">
        <v>173</v>
      </c>
      <c r="E18" s="2">
        <v>17.033333333333331</v>
      </c>
      <c r="F18" s="3">
        <v>2495.5</v>
      </c>
      <c r="G18" s="3">
        <v>2.4333333333333331</v>
      </c>
      <c r="H18" s="155">
        <v>356.5</v>
      </c>
      <c r="I18" s="2">
        <v>16.483870967741936</v>
      </c>
      <c r="J18" s="155">
        <v>2458.3548387096776</v>
      </c>
      <c r="K18" s="155">
        <v>2.3548387096774195</v>
      </c>
      <c r="L18" s="4">
        <v>351.19354838709677</v>
      </c>
      <c r="M18" s="2">
        <v>17.5</v>
      </c>
      <c r="N18" s="155">
        <v>2786.2333333333336</v>
      </c>
      <c r="O18" s="155">
        <v>2.5</v>
      </c>
      <c r="P18" s="4">
        <v>398.03333333333336</v>
      </c>
    </row>
    <row r="19" spans="1:16" x14ac:dyDescent="0.25">
      <c r="A19" s="61"/>
      <c r="B19" s="5" t="s">
        <v>313</v>
      </c>
      <c r="C19" t="s">
        <v>312</v>
      </c>
      <c r="D19">
        <v>341</v>
      </c>
      <c r="E19" s="2">
        <v>1.8666666666666667</v>
      </c>
      <c r="F19" s="3">
        <v>305.2</v>
      </c>
      <c r="G19" s="3">
        <v>0.26666666666666666</v>
      </c>
      <c r="H19" s="155">
        <v>43.6</v>
      </c>
      <c r="I19" s="2">
        <v>2.258064516129032</v>
      </c>
      <c r="J19" s="155">
        <v>392.90322580645164</v>
      </c>
      <c r="K19" s="155">
        <v>0.32258064516129031</v>
      </c>
      <c r="L19" s="4">
        <v>56.12903225806452</v>
      </c>
      <c r="M19" s="2">
        <v>4.2</v>
      </c>
      <c r="N19" s="155">
        <v>763</v>
      </c>
      <c r="O19" s="155">
        <v>0.6</v>
      </c>
      <c r="P19" s="4">
        <v>109</v>
      </c>
    </row>
    <row r="20" spans="1:16" x14ac:dyDescent="0.25">
      <c r="A20" s="61"/>
      <c r="B20" s="5" t="s">
        <v>321</v>
      </c>
      <c r="C20" t="s">
        <v>320</v>
      </c>
      <c r="D20">
        <v>345</v>
      </c>
      <c r="E20" s="2">
        <v>86.683333333333337</v>
      </c>
      <c r="F20" s="3">
        <v>14248.85</v>
      </c>
      <c r="G20" s="3">
        <v>12.383333333333333</v>
      </c>
      <c r="H20" s="155">
        <v>2035.55</v>
      </c>
      <c r="I20" s="2">
        <v>86.370967741935473</v>
      </c>
      <c r="J20" s="155">
        <v>14480.854838709676</v>
      </c>
      <c r="K20" s="155">
        <v>12.338709677419354</v>
      </c>
      <c r="L20" s="4">
        <v>2068.6935483870966</v>
      </c>
      <c r="M20" s="2">
        <v>82.366666666666674</v>
      </c>
      <c r="N20" s="155">
        <v>12810.933333333334</v>
      </c>
      <c r="O20" s="155">
        <v>11.766666666666667</v>
      </c>
      <c r="P20" s="4">
        <v>1830.1333333333334</v>
      </c>
    </row>
    <row r="21" spans="1:16" x14ac:dyDescent="0.25">
      <c r="A21" s="61"/>
      <c r="B21" s="5" t="s">
        <v>335</v>
      </c>
      <c r="C21" t="s">
        <v>334</v>
      </c>
      <c r="D21">
        <v>258</v>
      </c>
      <c r="E21" s="2">
        <v>118.53333333333333</v>
      </c>
      <c r="F21" s="3">
        <v>18326.7</v>
      </c>
      <c r="G21" s="3">
        <v>16.933333333333334</v>
      </c>
      <c r="H21" s="155">
        <v>2618.1</v>
      </c>
      <c r="I21" s="2">
        <v>118.20967741935483</v>
      </c>
      <c r="J21" s="155">
        <v>18567.048387096773</v>
      </c>
      <c r="K21" s="155">
        <v>16.887096774193548</v>
      </c>
      <c r="L21" s="4">
        <v>2652.4354838709678</v>
      </c>
      <c r="M21" s="2">
        <v>145.36666666666667</v>
      </c>
      <c r="N21" s="155">
        <v>24348.566666666666</v>
      </c>
      <c r="O21" s="155">
        <v>20.766666666666666</v>
      </c>
      <c r="P21" s="4">
        <v>3478.3666666666668</v>
      </c>
    </row>
    <row r="22" spans="1:16" x14ac:dyDescent="0.25">
      <c r="A22" s="61"/>
      <c r="B22" s="5" t="s">
        <v>341</v>
      </c>
      <c r="C22" t="s">
        <v>340</v>
      </c>
      <c r="D22">
        <v>288</v>
      </c>
      <c r="E22" s="2">
        <v>17.033333333333331</v>
      </c>
      <c r="F22" s="3">
        <v>2577.6333333333332</v>
      </c>
      <c r="G22" s="3">
        <v>2.4333333333333331</v>
      </c>
      <c r="H22" s="155">
        <v>368.23333333333335</v>
      </c>
      <c r="I22" s="2">
        <v>16.483870967741936</v>
      </c>
      <c r="J22" s="155">
        <v>2552.2903225806454</v>
      </c>
      <c r="K22" s="155">
        <v>2.3548387096774195</v>
      </c>
      <c r="L22" s="4">
        <v>364.61290322580646</v>
      </c>
      <c r="M22" s="2">
        <v>18.666666666666664</v>
      </c>
      <c r="N22" s="155">
        <v>2717.8666666666668</v>
      </c>
      <c r="O22" s="155">
        <v>2.6666666666666665</v>
      </c>
      <c r="P22" s="4">
        <v>388.26666666666665</v>
      </c>
    </row>
    <row r="23" spans="1:16" x14ac:dyDescent="0.25">
      <c r="A23" s="61"/>
      <c r="B23" s="5" t="s">
        <v>333</v>
      </c>
      <c r="C23" t="s">
        <v>332</v>
      </c>
      <c r="D23">
        <v>180</v>
      </c>
      <c r="E23" s="2"/>
      <c r="F23" s="3"/>
      <c r="G23" s="3"/>
      <c r="H23" s="155"/>
      <c r="I23" s="2"/>
      <c r="J23" s="155"/>
      <c r="K23" s="155"/>
      <c r="L23" s="4"/>
      <c r="M23" s="2">
        <v>2.1</v>
      </c>
      <c r="N23" s="155">
        <v>264.59999999999997</v>
      </c>
      <c r="O23" s="155">
        <v>0.3</v>
      </c>
      <c r="P23" s="4">
        <v>37.799999999999997</v>
      </c>
    </row>
    <row r="24" spans="1:16" x14ac:dyDescent="0.25">
      <c r="A24" s="61"/>
      <c r="B24" s="5" t="s">
        <v>361</v>
      </c>
      <c r="C24" t="s">
        <v>360</v>
      </c>
      <c r="D24">
        <v>359</v>
      </c>
      <c r="E24" s="2">
        <v>6.3</v>
      </c>
      <c r="F24" s="3">
        <v>989.80000000000007</v>
      </c>
      <c r="G24" s="3">
        <v>0.9</v>
      </c>
      <c r="H24" s="155">
        <v>141.4</v>
      </c>
      <c r="I24" s="2">
        <v>9.0322580645161281</v>
      </c>
      <c r="J24" s="155">
        <v>1470</v>
      </c>
      <c r="K24" s="155">
        <v>1.2903225806451613</v>
      </c>
      <c r="L24" s="4">
        <v>210</v>
      </c>
      <c r="M24" s="2">
        <v>7.7000000000000011</v>
      </c>
      <c r="N24" s="155">
        <v>1271.2</v>
      </c>
      <c r="O24" s="155">
        <v>1.1000000000000001</v>
      </c>
      <c r="P24" s="4">
        <v>181.6</v>
      </c>
    </row>
    <row r="25" spans="1:16" x14ac:dyDescent="0.25">
      <c r="A25" s="61"/>
      <c r="B25" s="5" t="s">
        <v>337</v>
      </c>
      <c r="C25" t="s">
        <v>336</v>
      </c>
      <c r="D25">
        <v>414</v>
      </c>
      <c r="E25" s="2">
        <v>113.51666666666665</v>
      </c>
      <c r="F25" s="3">
        <v>18331.600000000002</v>
      </c>
      <c r="G25" s="3">
        <v>16.216666666666665</v>
      </c>
      <c r="H25" s="155">
        <v>2618.8000000000002</v>
      </c>
      <c r="I25" s="2">
        <v>112.33870967741935</v>
      </c>
      <c r="J25" s="155">
        <v>17990.677419354837</v>
      </c>
      <c r="K25" s="155">
        <v>16.048387096774192</v>
      </c>
      <c r="L25" s="4">
        <v>2570.0967741935483</v>
      </c>
      <c r="M25" s="2">
        <v>112</v>
      </c>
      <c r="N25" s="155">
        <v>19102.766666666666</v>
      </c>
      <c r="O25" s="155">
        <v>16</v>
      </c>
      <c r="P25" s="4">
        <v>2728.9666666666667</v>
      </c>
    </row>
    <row r="26" spans="1:16" x14ac:dyDescent="0.25">
      <c r="A26" s="61"/>
      <c r="B26" s="5" t="s">
        <v>339</v>
      </c>
      <c r="C26" t="s">
        <v>338</v>
      </c>
      <c r="D26">
        <v>386</v>
      </c>
      <c r="E26" s="2">
        <v>79.916666666666657</v>
      </c>
      <c r="F26" s="3">
        <v>13444.316666666666</v>
      </c>
      <c r="G26" s="3">
        <v>11.416666666666666</v>
      </c>
      <c r="H26" s="155">
        <v>1920.6166666666666</v>
      </c>
      <c r="I26" s="2">
        <v>75.645161290322577</v>
      </c>
      <c r="J26" s="155">
        <v>12817.677419354837</v>
      </c>
      <c r="K26" s="155">
        <v>10.806451612903226</v>
      </c>
      <c r="L26" s="4">
        <v>1831.0967741935483</v>
      </c>
      <c r="M26" s="2">
        <v>74.433333333333337</v>
      </c>
      <c r="N26" s="155">
        <v>11618.366666666667</v>
      </c>
      <c r="O26" s="155">
        <v>10.633333333333333</v>
      </c>
      <c r="P26" s="4">
        <v>1659.7666666666667</v>
      </c>
    </row>
    <row r="27" spans="1:16" x14ac:dyDescent="0.25">
      <c r="A27" s="61"/>
      <c r="B27" s="5" t="s">
        <v>329</v>
      </c>
      <c r="C27" t="s">
        <v>328</v>
      </c>
      <c r="D27">
        <v>368</v>
      </c>
      <c r="E27" s="2">
        <v>83.533333333333331</v>
      </c>
      <c r="F27" s="3">
        <v>14547.633333333331</v>
      </c>
      <c r="G27" s="3">
        <v>11.933333333333334</v>
      </c>
      <c r="H27" s="155">
        <v>2078.2333333333331</v>
      </c>
      <c r="I27" s="2">
        <v>90.322580645161281</v>
      </c>
      <c r="J27" s="155">
        <v>15816.612903225807</v>
      </c>
      <c r="K27" s="155">
        <v>12.903225806451612</v>
      </c>
      <c r="L27" s="4">
        <v>2259.516129032258</v>
      </c>
      <c r="M27" s="2">
        <v>88.783333333333331</v>
      </c>
      <c r="N27" s="155">
        <v>15154.533333333333</v>
      </c>
      <c r="O27" s="155">
        <v>12.683333333333334</v>
      </c>
      <c r="P27" s="4">
        <v>2164.9333333333334</v>
      </c>
    </row>
    <row r="28" spans="1:16" x14ac:dyDescent="0.25">
      <c r="A28" s="61"/>
      <c r="B28" s="5" t="s">
        <v>327</v>
      </c>
      <c r="C28" t="s">
        <v>326</v>
      </c>
      <c r="D28">
        <v>397</v>
      </c>
      <c r="E28" s="2">
        <v>110.48333333333333</v>
      </c>
      <c r="F28" s="3">
        <v>17881.383333333331</v>
      </c>
      <c r="G28" s="3">
        <v>15.783333333333333</v>
      </c>
      <c r="H28" s="155">
        <v>2554.4833333333331</v>
      </c>
      <c r="I28" s="2">
        <v>104.20967741935483</v>
      </c>
      <c r="J28" s="155">
        <v>17047.822580645163</v>
      </c>
      <c r="K28" s="155">
        <v>14.887096774193548</v>
      </c>
      <c r="L28" s="4">
        <v>2435.4032258064517</v>
      </c>
      <c r="M28" s="2">
        <v>114.33333333333333</v>
      </c>
      <c r="N28" s="155">
        <v>18307.8</v>
      </c>
      <c r="O28" s="155">
        <v>16.333333333333332</v>
      </c>
      <c r="P28" s="4">
        <v>2615.4</v>
      </c>
    </row>
    <row r="29" spans="1:16" x14ac:dyDescent="0.25">
      <c r="A29" s="61"/>
      <c r="B29" s="5" t="s">
        <v>343</v>
      </c>
      <c r="C29" t="s">
        <v>342</v>
      </c>
      <c r="D29">
        <v>310</v>
      </c>
      <c r="E29" s="2">
        <v>1.8666666666666667</v>
      </c>
      <c r="F29" s="3">
        <v>291.2</v>
      </c>
      <c r="G29" s="3">
        <v>0.26666666666666666</v>
      </c>
      <c r="H29" s="155">
        <v>41.6</v>
      </c>
      <c r="I29" s="2">
        <v>2.032258064516129</v>
      </c>
      <c r="J29" s="155">
        <v>317.0322580645161</v>
      </c>
      <c r="K29" s="155">
        <v>0.29032258064516131</v>
      </c>
      <c r="L29" s="4">
        <v>45.29032258064516</v>
      </c>
      <c r="M29" s="2">
        <v>2.1</v>
      </c>
      <c r="N29" s="155">
        <v>341.59999999999997</v>
      </c>
      <c r="O29" s="155">
        <v>0.3</v>
      </c>
      <c r="P29" s="4">
        <v>48.8</v>
      </c>
    </row>
    <row r="30" spans="1:16" x14ac:dyDescent="0.25">
      <c r="A30" s="61"/>
      <c r="B30" s="5" t="s">
        <v>294</v>
      </c>
      <c r="C30" t="s">
        <v>293</v>
      </c>
      <c r="D30">
        <v>226</v>
      </c>
      <c r="E30" s="2">
        <v>68.366666666666674</v>
      </c>
      <c r="F30" s="3">
        <v>10503.033333333333</v>
      </c>
      <c r="G30" s="3">
        <v>9.7666666666666675</v>
      </c>
      <c r="H30" s="155">
        <v>1500.4333333333334</v>
      </c>
      <c r="I30" s="2">
        <v>74.064516129032256</v>
      </c>
      <c r="J30" s="155">
        <v>11412.935483870968</v>
      </c>
      <c r="K30" s="155">
        <v>10.580645161290322</v>
      </c>
      <c r="L30" s="4">
        <v>1630.4193548387098</v>
      </c>
      <c r="M30" s="2">
        <v>90.066666666666663</v>
      </c>
      <c r="N30" s="155">
        <v>14294</v>
      </c>
      <c r="O30" s="155">
        <v>12.866666666666667</v>
      </c>
      <c r="P30" s="4">
        <v>2042</v>
      </c>
    </row>
    <row r="31" spans="1:16" x14ac:dyDescent="0.25">
      <c r="A31" s="61"/>
      <c r="B31" s="5" t="s">
        <v>345</v>
      </c>
      <c r="C31" t="s">
        <v>344</v>
      </c>
      <c r="D31">
        <v>454</v>
      </c>
      <c r="E31" s="2">
        <v>3.9666666666666668</v>
      </c>
      <c r="F31" s="3">
        <v>583.1</v>
      </c>
      <c r="G31" s="3">
        <v>0.56666666666666665</v>
      </c>
      <c r="H31" s="155">
        <v>83.3</v>
      </c>
      <c r="I31" s="2">
        <v>4.064516129032258</v>
      </c>
      <c r="J31" s="155">
        <v>597.48387096774195</v>
      </c>
      <c r="K31" s="155">
        <v>0.58064516129032262</v>
      </c>
      <c r="L31" s="4">
        <v>85.354838709677423</v>
      </c>
      <c r="M31" s="2">
        <v>3.0333333333333332</v>
      </c>
      <c r="N31" s="155">
        <v>445.90000000000003</v>
      </c>
      <c r="O31" s="155">
        <v>0.43333333333333335</v>
      </c>
      <c r="P31" s="4">
        <v>63.7</v>
      </c>
    </row>
    <row r="32" spans="1:16" x14ac:dyDescent="0.25">
      <c r="A32" s="61"/>
      <c r="B32" s="5" t="s">
        <v>367</v>
      </c>
      <c r="C32" t="s">
        <v>366</v>
      </c>
      <c r="D32">
        <v>365</v>
      </c>
      <c r="E32" s="2">
        <v>25.2</v>
      </c>
      <c r="F32" s="3">
        <v>3909.7333333333331</v>
      </c>
      <c r="G32" s="3">
        <v>3.6</v>
      </c>
      <c r="H32" s="155">
        <v>558.5333333333333</v>
      </c>
      <c r="I32" s="2">
        <v>25.516129032258064</v>
      </c>
      <c r="J32" s="155">
        <v>3963.1290322580644</v>
      </c>
      <c r="K32" s="155">
        <v>3.6451612903225805</v>
      </c>
      <c r="L32" s="4">
        <v>566.16129032258061</v>
      </c>
      <c r="M32" s="2">
        <v>20.3</v>
      </c>
      <c r="N32" s="155">
        <v>3205.2999999999997</v>
      </c>
      <c r="O32" s="155">
        <v>2.9</v>
      </c>
      <c r="P32" s="4">
        <v>457.9</v>
      </c>
    </row>
    <row r="33" spans="1:16" ht="15.75" thickBot="1" x14ac:dyDescent="0.3">
      <c r="A33" s="61"/>
      <c r="B33" s="5" t="s">
        <v>383</v>
      </c>
      <c r="C33" t="s">
        <v>382</v>
      </c>
      <c r="D33">
        <v>314</v>
      </c>
      <c r="E33" s="2">
        <v>3.5</v>
      </c>
      <c r="F33" s="3">
        <v>266</v>
      </c>
      <c r="G33" s="3">
        <v>0.5</v>
      </c>
      <c r="H33" s="155">
        <v>38</v>
      </c>
      <c r="I33" s="2">
        <v>7</v>
      </c>
      <c r="J33" s="155">
        <v>532</v>
      </c>
      <c r="K33" s="155">
        <v>1</v>
      </c>
      <c r="L33" s="4">
        <v>76</v>
      </c>
      <c r="M33" s="2"/>
      <c r="N33" s="155"/>
      <c r="O33" s="155"/>
      <c r="P33" s="4"/>
    </row>
    <row r="34" spans="1:16" ht="15.75" thickBot="1" x14ac:dyDescent="0.3">
      <c r="A34" s="15" t="s">
        <v>471</v>
      </c>
      <c r="B34" s="16"/>
      <c r="C34" s="16"/>
      <c r="D34" s="16"/>
      <c r="E34" s="18">
        <v>1405.8333333333333</v>
      </c>
      <c r="F34" s="17">
        <v>228862.78333333335</v>
      </c>
      <c r="G34" s="17">
        <v>200.83333333333334</v>
      </c>
      <c r="H34" s="17">
        <v>32694.683333333331</v>
      </c>
      <c r="I34" s="18">
        <v>1404.0645161290322</v>
      </c>
      <c r="J34" s="17">
        <v>228841.17741935482</v>
      </c>
      <c r="K34" s="17">
        <v>200.58064516129033</v>
      </c>
      <c r="L34" s="19">
        <v>32691.596774193549</v>
      </c>
      <c r="M34" s="18">
        <v>1515.1499999999999</v>
      </c>
      <c r="N34" s="17">
        <v>245804.65</v>
      </c>
      <c r="O34" s="17">
        <v>216.45000000000002</v>
      </c>
      <c r="P34" s="19">
        <v>35114.949999999997</v>
      </c>
    </row>
    <row r="35" spans="1:16" x14ac:dyDescent="0.25">
      <c r="A35" s="201" t="s">
        <v>472</v>
      </c>
      <c r="B35" s="218" t="s">
        <v>116</v>
      </c>
      <c r="C35" s="218" t="s">
        <v>115</v>
      </c>
      <c r="D35" s="218">
        <v>758</v>
      </c>
      <c r="E35" s="221">
        <v>7</v>
      </c>
      <c r="F35" s="222">
        <v>1064.4666666666667</v>
      </c>
      <c r="G35" s="222">
        <v>1</v>
      </c>
      <c r="H35" s="223">
        <v>152.06666666666666</v>
      </c>
      <c r="I35" s="219">
        <v>7</v>
      </c>
      <c r="J35" s="219">
        <v>1037.1290322580644</v>
      </c>
      <c r="K35" s="219">
        <v>1</v>
      </c>
      <c r="L35" s="219">
        <v>148.16129032258064</v>
      </c>
      <c r="M35" s="221">
        <v>7</v>
      </c>
      <c r="N35" s="222">
        <v>1049.5333333333333</v>
      </c>
      <c r="O35" s="222">
        <v>1</v>
      </c>
      <c r="P35" s="223">
        <v>149.93333333333334</v>
      </c>
    </row>
    <row r="36" spans="1:16" x14ac:dyDescent="0.25">
      <c r="A36" s="61"/>
      <c r="B36" s="5" t="s">
        <v>134</v>
      </c>
      <c r="C36" t="s">
        <v>133</v>
      </c>
      <c r="D36">
        <v>755</v>
      </c>
      <c r="E36" s="2">
        <v>2.1</v>
      </c>
      <c r="F36" s="155">
        <v>327.59999999999997</v>
      </c>
      <c r="G36" s="155">
        <v>0.3</v>
      </c>
      <c r="H36" s="4">
        <v>46.8</v>
      </c>
      <c r="I36" s="155">
        <v>2.032258064516129</v>
      </c>
      <c r="J36" s="155">
        <v>330.58064516129031</v>
      </c>
      <c r="K36" s="155">
        <v>0.29032258064516131</v>
      </c>
      <c r="L36" s="4">
        <v>47.225806451612904</v>
      </c>
      <c r="M36" s="2">
        <v>1.8666666666666667</v>
      </c>
      <c r="N36" s="155">
        <v>312.2</v>
      </c>
      <c r="O36" s="155">
        <v>0.26666666666666666</v>
      </c>
      <c r="P36" s="4">
        <v>44.6</v>
      </c>
    </row>
    <row r="37" spans="1:16" x14ac:dyDescent="0.25">
      <c r="A37" s="61"/>
      <c r="B37" s="5" t="s">
        <v>132</v>
      </c>
      <c r="C37" t="s">
        <v>131</v>
      </c>
      <c r="D37">
        <v>954</v>
      </c>
      <c r="E37" s="2">
        <v>22.166666666666664</v>
      </c>
      <c r="F37" s="155">
        <v>3531.7333333333336</v>
      </c>
      <c r="G37" s="155">
        <v>3.1666666666666665</v>
      </c>
      <c r="H37" s="4">
        <v>504.53333333333336</v>
      </c>
      <c r="I37" s="155">
        <v>21.451612903225808</v>
      </c>
      <c r="J37" s="155">
        <v>3508.5806451612907</v>
      </c>
      <c r="K37" s="155">
        <v>3.064516129032258</v>
      </c>
      <c r="L37" s="4">
        <v>501.22580645161293</v>
      </c>
      <c r="M37" s="2">
        <v>17.033333333333331</v>
      </c>
      <c r="N37" s="155">
        <v>2633.4</v>
      </c>
      <c r="O37" s="155">
        <v>2.4333333333333331</v>
      </c>
      <c r="P37" s="4">
        <v>376.2</v>
      </c>
    </row>
    <row r="38" spans="1:16" x14ac:dyDescent="0.25">
      <c r="A38" s="61"/>
      <c r="B38" s="5" t="s">
        <v>140</v>
      </c>
      <c r="C38" t="s">
        <v>139</v>
      </c>
      <c r="D38">
        <v>520</v>
      </c>
      <c r="E38" s="2">
        <v>33.016666666666666</v>
      </c>
      <c r="F38" s="155">
        <v>4999.05</v>
      </c>
      <c r="G38" s="155">
        <v>4.7166666666666668</v>
      </c>
      <c r="H38" s="4">
        <v>714.15</v>
      </c>
      <c r="I38" s="155">
        <v>38.838709677419359</v>
      </c>
      <c r="J38" s="155">
        <v>6283.7419354838703</v>
      </c>
      <c r="K38" s="155">
        <v>5.5483870967741939</v>
      </c>
      <c r="L38" s="4">
        <v>897.67741935483866</v>
      </c>
      <c r="M38" s="2">
        <v>28.233333333333334</v>
      </c>
      <c r="N38" s="155">
        <v>4154.0333333333328</v>
      </c>
      <c r="O38" s="155">
        <v>4.0333333333333332</v>
      </c>
      <c r="P38" s="4">
        <v>593.43333333333328</v>
      </c>
    </row>
    <row r="39" spans="1:16" x14ac:dyDescent="0.25">
      <c r="A39" s="61"/>
      <c r="B39" s="5" t="s">
        <v>144</v>
      </c>
      <c r="C39" t="s">
        <v>143</v>
      </c>
      <c r="D39">
        <v>701</v>
      </c>
      <c r="E39" s="2">
        <v>14.933333333333334</v>
      </c>
      <c r="F39" s="155">
        <v>2312.7999999999997</v>
      </c>
      <c r="G39" s="155">
        <v>2.1333333333333333</v>
      </c>
      <c r="H39" s="4">
        <v>330.4</v>
      </c>
      <c r="I39" s="155">
        <v>14.903225806451612</v>
      </c>
      <c r="J39" s="155">
        <v>2562.2258064516132</v>
      </c>
      <c r="K39" s="155">
        <v>2.129032258064516</v>
      </c>
      <c r="L39" s="4">
        <v>366.03225806451616</v>
      </c>
      <c r="M39" s="2">
        <v>13.766666666666666</v>
      </c>
      <c r="N39" s="155">
        <v>2054.7333333333336</v>
      </c>
      <c r="O39" s="155">
        <v>1.9666666666666666</v>
      </c>
      <c r="P39" s="4">
        <v>293.53333333333336</v>
      </c>
    </row>
    <row r="40" spans="1:16" x14ac:dyDescent="0.25">
      <c r="A40" s="61"/>
      <c r="B40" s="5" t="s">
        <v>164</v>
      </c>
      <c r="C40" t="s">
        <v>163</v>
      </c>
      <c r="D40">
        <v>604</v>
      </c>
      <c r="E40" s="2">
        <v>17.616666666666667</v>
      </c>
      <c r="F40" s="155">
        <v>2661.0499999999997</v>
      </c>
      <c r="G40" s="155">
        <v>2.5166666666666666</v>
      </c>
      <c r="H40" s="4">
        <v>380.15</v>
      </c>
      <c r="I40" s="155">
        <v>18.967741935483868</v>
      </c>
      <c r="J40" s="155">
        <v>3001.4193548387093</v>
      </c>
      <c r="K40" s="155">
        <v>2.7096774193548385</v>
      </c>
      <c r="L40" s="4">
        <v>428.77419354838707</v>
      </c>
      <c r="M40" s="2">
        <v>18.666666666666664</v>
      </c>
      <c r="N40" s="155">
        <v>2878.4</v>
      </c>
      <c r="O40" s="155">
        <v>2.6666666666666665</v>
      </c>
      <c r="P40" s="4">
        <v>411.2</v>
      </c>
    </row>
    <row r="41" spans="1:16" x14ac:dyDescent="0.25">
      <c r="A41" s="61"/>
      <c r="B41" s="5" t="s">
        <v>172</v>
      </c>
      <c r="C41" t="s">
        <v>171</v>
      </c>
      <c r="D41">
        <v>629</v>
      </c>
      <c r="E41" s="2">
        <v>181.88333333333333</v>
      </c>
      <c r="F41" s="155">
        <v>31883.016666666663</v>
      </c>
      <c r="G41" s="155">
        <v>25.983333333333334</v>
      </c>
      <c r="H41" s="4">
        <v>4554.7166666666662</v>
      </c>
      <c r="I41" s="155">
        <v>175.45161290322582</v>
      </c>
      <c r="J41" s="155">
        <v>30222.161290322576</v>
      </c>
      <c r="K41" s="155">
        <v>25.06451612903226</v>
      </c>
      <c r="L41" s="4">
        <v>4317.4516129032254</v>
      </c>
      <c r="M41" s="2">
        <v>185.38333333333333</v>
      </c>
      <c r="N41" s="155">
        <v>31100.299999999996</v>
      </c>
      <c r="O41" s="155">
        <v>26.483333333333334</v>
      </c>
      <c r="P41" s="4">
        <v>4442.8999999999996</v>
      </c>
    </row>
    <row r="42" spans="1:16" x14ac:dyDescent="0.25">
      <c r="A42" s="61"/>
      <c r="B42" s="5" t="s">
        <v>180</v>
      </c>
      <c r="C42" t="s">
        <v>179</v>
      </c>
      <c r="D42">
        <v>584</v>
      </c>
      <c r="E42" s="2">
        <v>27.066666666666666</v>
      </c>
      <c r="F42" s="155">
        <v>4403.9333333333334</v>
      </c>
      <c r="G42" s="155">
        <v>3.8666666666666667</v>
      </c>
      <c r="H42" s="4">
        <v>629.13333333333333</v>
      </c>
      <c r="I42" s="155">
        <v>26.193548387096772</v>
      </c>
      <c r="J42" s="155">
        <v>4404.354838709678</v>
      </c>
      <c r="K42" s="155">
        <v>3.7419354838709675</v>
      </c>
      <c r="L42" s="4">
        <v>629.19354838709683</v>
      </c>
      <c r="M42" s="2">
        <v>24.266666666666666</v>
      </c>
      <c r="N42" s="155">
        <v>3858.1666666666665</v>
      </c>
      <c r="O42" s="155">
        <v>3.4666666666666668</v>
      </c>
      <c r="P42" s="4">
        <v>551.16666666666663</v>
      </c>
    </row>
    <row r="43" spans="1:16" x14ac:dyDescent="0.25">
      <c r="A43" s="61"/>
      <c r="B43" s="5" t="s">
        <v>182</v>
      </c>
      <c r="C43" t="s">
        <v>181</v>
      </c>
      <c r="D43">
        <v>699</v>
      </c>
      <c r="E43" s="2">
        <v>9.7999999999999989</v>
      </c>
      <c r="F43" s="155">
        <v>1511.5333333333333</v>
      </c>
      <c r="G43" s="155">
        <v>1.4</v>
      </c>
      <c r="H43" s="4">
        <v>215.93333333333334</v>
      </c>
      <c r="I43" s="155">
        <v>9.935483870967742</v>
      </c>
      <c r="J43" s="155">
        <v>1645.9032258064517</v>
      </c>
      <c r="K43" s="155">
        <v>1.4193548387096775</v>
      </c>
      <c r="L43" s="4">
        <v>235.12903225806451</v>
      </c>
      <c r="M43" s="2">
        <v>10.966666666666667</v>
      </c>
      <c r="N43" s="155">
        <v>1769.1333333333332</v>
      </c>
      <c r="O43" s="155">
        <v>1.5666666666666667</v>
      </c>
      <c r="P43" s="4">
        <v>252.73333333333332</v>
      </c>
    </row>
    <row r="44" spans="1:16" x14ac:dyDescent="0.25">
      <c r="A44" s="61"/>
      <c r="B44" s="5" t="s">
        <v>228</v>
      </c>
      <c r="C44" t="s">
        <v>227</v>
      </c>
      <c r="D44">
        <v>846</v>
      </c>
      <c r="E44" s="2">
        <v>1.8666666666666667</v>
      </c>
      <c r="F44" s="155">
        <v>291.2</v>
      </c>
      <c r="G44" s="155">
        <v>0.26666666666666666</v>
      </c>
      <c r="H44" s="4">
        <v>41.6</v>
      </c>
      <c r="I44" s="155">
        <v>2.032258064516129</v>
      </c>
      <c r="J44" s="155">
        <v>357.67741935483866</v>
      </c>
      <c r="K44" s="155">
        <v>0.29032258064516131</v>
      </c>
      <c r="L44" s="4">
        <v>51.096774193548384</v>
      </c>
      <c r="M44" s="2">
        <v>2.1</v>
      </c>
      <c r="N44" s="155">
        <v>327.59999999999997</v>
      </c>
      <c r="O44" s="155">
        <v>0.3</v>
      </c>
      <c r="P44" s="4">
        <v>46.8</v>
      </c>
    </row>
    <row r="45" spans="1:16" x14ac:dyDescent="0.25">
      <c r="A45" s="61"/>
      <c r="B45" s="5" t="s">
        <v>355</v>
      </c>
      <c r="C45" t="s">
        <v>354</v>
      </c>
      <c r="D45">
        <v>806</v>
      </c>
      <c r="E45" s="2">
        <v>12.366666666666667</v>
      </c>
      <c r="F45" s="155">
        <v>2016.7000000000003</v>
      </c>
      <c r="G45" s="155">
        <v>1.7666666666666666</v>
      </c>
      <c r="H45" s="4">
        <v>288.10000000000002</v>
      </c>
      <c r="I45" s="155">
        <v>15.91935483870968</v>
      </c>
      <c r="J45" s="155">
        <v>2701.6612903225805</v>
      </c>
      <c r="K45" s="155">
        <v>2.274193548387097</v>
      </c>
      <c r="L45" s="4">
        <v>385.95161290322579</v>
      </c>
      <c r="M45" s="2">
        <v>12.366666666666667</v>
      </c>
      <c r="N45" s="155">
        <v>2023</v>
      </c>
      <c r="O45" s="155">
        <v>1.7666666666666666</v>
      </c>
      <c r="P45" s="4">
        <v>289</v>
      </c>
    </row>
    <row r="46" spans="1:16" x14ac:dyDescent="0.25">
      <c r="A46" s="61"/>
      <c r="B46" s="5" t="s">
        <v>202</v>
      </c>
      <c r="C46" t="s">
        <v>201</v>
      </c>
      <c r="D46">
        <v>971</v>
      </c>
      <c r="E46" s="2">
        <v>1.8666666666666667</v>
      </c>
      <c r="F46" s="155">
        <v>291.2</v>
      </c>
      <c r="G46" s="155">
        <v>0.26666666666666666</v>
      </c>
      <c r="H46" s="4">
        <v>41.6</v>
      </c>
      <c r="I46" s="155">
        <v>2.032258064516129</v>
      </c>
      <c r="J46" s="155">
        <v>317.0322580645161</v>
      </c>
      <c r="K46" s="155">
        <v>0.29032258064516131</v>
      </c>
      <c r="L46" s="4">
        <v>45.29032258064516</v>
      </c>
      <c r="M46" s="2">
        <v>2.1</v>
      </c>
      <c r="N46" s="155">
        <v>348.59999999999997</v>
      </c>
      <c r="O46" s="155">
        <v>0.3</v>
      </c>
      <c r="P46" s="4">
        <v>49.8</v>
      </c>
    </row>
    <row r="47" spans="1:16" x14ac:dyDescent="0.25">
      <c r="A47" s="61"/>
      <c r="B47" s="5" t="s">
        <v>208</v>
      </c>
      <c r="C47" t="s">
        <v>207</v>
      </c>
      <c r="D47">
        <v>811</v>
      </c>
      <c r="E47" s="2">
        <v>2.1</v>
      </c>
      <c r="F47" s="155">
        <v>334.59999999999997</v>
      </c>
      <c r="G47" s="155">
        <v>0.3</v>
      </c>
      <c r="H47" s="4">
        <v>47.8</v>
      </c>
      <c r="I47" s="155">
        <v>2.032258064516129</v>
      </c>
      <c r="J47" s="155">
        <v>330.58064516129031</v>
      </c>
      <c r="K47" s="155">
        <v>0.29032258064516131</v>
      </c>
      <c r="L47" s="4">
        <v>47.225806451612904</v>
      </c>
      <c r="M47" s="2">
        <v>1.8666666666666667</v>
      </c>
      <c r="N47" s="155">
        <v>305.2</v>
      </c>
      <c r="O47" s="155">
        <v>0.26666666666666666</v>
      </c>
      <c r="P47" s="4">
        <v>43.6</v>
      </c>
    </row>
    <row r="48" spans="1:16" x14ac:dyDescent="0.25">
      <c r="A48" s="61"/>
      <c r="B48" s="5" t="s">
        <v>375</v>
      </c>
      <c r="C48" t="s">
        <v>374</v>
      </c>
      <c r="D48">
        <v>987</v>
      </c>
      <c r="E48" s="2">
        <v>8.8666666666666671</v>
      </c>
      <c r="F48" s="155">
        <v>1431.2666666666667</v>
      </c>
      <c r="G48" s="155">
        <v>1.2666666666666666</v>
      </c>
      <c r="H48" s="4">
        <v>204.46666666666667</v>
      </c>
      <c r="I48" s="155">
        <v>9.0322580645161281</v>
      </c>
      <c r="J48" s="155">
        <v>1429.1290322580644</v>
      </c>
      <c r="K48" s="155">
        <v>1.2903225806451613</v>
      </c>
      <c r="L48" s="4">
        <v>204.16129032258064</v>
      </c>
      <c r="M48" s="2">
        <v>4.4333333333333336</v>
      </c>
      <c r="N48" s="155">
        <v>668.73333333333335</v>
      </c>
      <c r="O48" s="155">
        <v>0.6333333333333333</v>
      </c>
      <c r="P48" s="4">
        <v>95.533333333333331</v>
      </c>
    </row>
    <row r="49" spans="1:16" x14ac:dyDescent="0.25">
      <c r="A49" s="61"/>
      <c r="B49" s="5" t="s">
        <v>220</v>
      </c>
      <c r="C49" t="s">
        <v>219</v>
      </c>
      <c r="D49">
        <v>539</v>
      </c>
      <c r="E49" s="2">
        <v>1.8666666666666667</v>
      </c>
      <c r="F49" s="155">
        <v>291.2</v>
      </c>
      <c r="G49" s="155">
        <v>0.26666666666666666</v>
      </c>
      <c r="H49" s="4">
        <v>41.6</v>
      </c>
      <c r="I49" s="155">
        <v>2.032258064516129</v>
      </c>
      <c r="J49" s="155">
        <v>330.58064516129031</v>
      </c>
      <c r="K49" s="155">
        <v>0.29032258064516131</v>
      </c>
      <c r="L49" s="4">
        <v>47.225806451612904</v>
      </c>
      <c r="M49" s="2">
        <v>1.8666666666666667</v>
      </c>
      <c r="N49" s="155">
        <v>291.2</v>
      </c>
      <c r="O49" s="155">
        <v>0.26666666666666666</v>
      </c>
      <c r="P49" s="4">
        <v>41.6</v>
      </c>
    </row>
    <row r="50" spans="1:16" x14ac:dyDescent="0.25">
      <c r="A50" s="61"/>
      <c r="B50" s="5" t="s">
        <v>250</v>
      </c>
      <c r="C50" t="s">
        <v>249</v>
      </c>
      <c r="D50">
        <v>775</v>
      </c>
      <c r="E50" s="2">
        <v>7</v>
      </c>
      <c r="F50" s="155">
        <v>1113</v>
      </c>
      <c r="G50" s="155">
        <v>1</v>
      </c>
      <c r="H50" s="4">
        <v>159</v>
      </c>
      <c r="I50" s="155">
        <v>7</v>
      </c>
      <c r="J50" s="155">
        <v>1102.1612903225805</v>
      </c>
      <c r="K50" s="155">
        <v>1</v>
      </c>
      <c r="L50" s="4">
        <v>157.45161290322579</v>
      </c>
      <c r="M50" s="2">
        <v>7</v>
      </c>
      <c r="N50" s="155">
        <v>1064.4666666666667</v>
      </c>
      <c r="O50" s="155">
        <v>1</v>
      </c>
      <c r="P50" s="4">
        <v>152.06666666666666</v>
      </c>
    </row>
    <row r="51" spans="1:16" x14ac:dyDescent="0.25">
      <c r="A51" s="61"/>
      <c r="B51" s="5" t="s">
        <v>262</v>
      </c>
      <c r="C51" t="s">
        <v>261</v>
      </c>
      <c r="D51">
        <v>796</v>
      </c>
      <c r="E51" s="2">
        <v>7</v>
      </c>
      <c r="F51" s="155">
        <v>1075.6666666666665</v>
      </c>
      <c r="G51" s="155">
        <v>1</v>
      </c>
      <c r="H51" s="4">
        <v>153.66666666666666</v>
      </c>
      <c r="I51" s="155">
        <v>7</v>
      </c>
      <c r="J51" s="155">
        <v>1163.5806451612902</v>
      </c>
      <c r="K51" s="155">
        <v>1</v>
      </c>
      <c r="L51" s="4">
        <v>166.2258064516129</v>
      </c>
      <c r="M51" s="2">
        <v>7.7000000000000011</v>
      </c>
      <c r="N51" s="155">
        <v>1257.8999999999999</v>
      </c>
      <c r="O51" s="155">
        <v>1.1000000000000001</v>
      </c>
      <c r="P51" s="4">
        <v>179.7</v>
      </c>
    </row>
    <row r="52" spans="1:16" x14ac:dyDescent="0.25">
      <c r="A52" s="61"/>
      <c r="B52" s="5" t="s">
        <v>254</v>
      </c>
      <c r="C52" t="s">
        <v>253</v>
      </c>
      <c r="D52">
        <v>599</v>
      </c>
      <c r="E52" s="2">
        <v>2.1</v>
      </c>
      <c r="F52" s="155">
        <v>327.59999999999997</v>
      </c>
      <c r="G52" s="155">
        <v>0.3</v>
      </c>
      <c r="H52" s="4">
        <v>46.8</v>
      </c>
      <c r="I52" s="155">
        <v>2.032258064516129</v>
      </c>
      <c r="J52" s="155">
        <v>317.0322580645161</v>
      </c>
      <c r="K52" s="155">
        <v>0.29032258064516131</v>
      </c>
      <c r="L52" s="4">
        <v>45.29032258064516</v>
      </c>
      <c r="M52" s="2">
        <v>1.8666666666666667</v>
      </c>
      <c r="N52" s="155">
        <v>291.2</v>
      </c>
      <c r="O52" s="155">
        <v>0.26666666666666666</v>
      </c>
      <c r="P52" s="4">
        <v>41.6</v>
      </c>
    </row>
    <row r="53" spans="1:16" x14ac:dyDescent="0.25">
      <c r="A53" s="61"/>
      <c r="B53" s="5" t="s">
        <v>270</v>
      </c>
      <c r="C53" t="s">
        <v>269</v>
      </c>
      <c r="D53">
        <v>750</v>
      </c>
      <c r="E53" s="2">
        <v>2.1</v>
      </c>
      <c r="F53" s="155">
        <v>327.59999999999997</v>
      </c>
      <c r="G53" s="155">
        <v>0.3</v>
      </c>
      <c r="H53" s="4">
        <v>46.8</v>
      </c>
      <c r="I53" s="155">
        <v>2.032258064516129</v>
      </c>
      <c r="J53" s="155">
        <v>344.12903225806451</v>
      </c>
      <c r="K53" s="155">
        <v>0.29032258064516131</v>
      </c>
      <c r="L53" s="4">
        <v>49.161290322580648</v>
      </c>
      <c r="M53" s="2">
        <v>1.8666666666666667</v>
      </c>
      <c r="N53" s="155">
        <v>305.2</v>
      </c>
      <c r="O53" s="155">
        <v>0.26666666666666666</v>
      </c>
      <c r="P53" s="4">
        <v>43.6</v>
      </c>
    </row>
    <row r="54" spans="1:16" x14ac:dyDescent="0.25">
      <c r="A54" s="61"/>
      <c r="B54" s="5" t="s">
        <v>288</v>
      </c>
      <c r="C54" t="s">
        <v>287</v>
      </c>
      <c r="D54">
        <v>987</v>
      </c>
      <c r="E54" s="2">
        <v>20.533333333333331</v>
      </c>
      <c r="F54" s="155">
        <v>3309.1333333333332</v>
      </c>
      <c r="G54" s="155">
        <v>2.9333333333333331</v>
      </c>
      <c r="H54" s="4">
        <v>472.73333333333335</v>
      </c>
      <c r="I54" s="155">
        <v>21.451612903225808</v>
      </c>
      <c r="J54" s="155">
        <v>3433.3870967741937</v>
      </c>
      <c r="K54" s="155">
        <v>3.064516129032258</v>
      </c>
      <c r="L54" s="4">
        <v>490.48387096774195</v>
      </c>
      <c r="M54" s="2">
        <v>20.3</v>
      </c>
      <c r="N54" s="155">
        <v>3299.333333333333</v>
      </c>
      <c r="O54" s="155">
        <v>2.9</v>
      </c>
      <c r="P54" s="4">
        <v>471.33333333333331</v>
      </c>
    </row>
    <row r="55" spans="1:16" x14ac:dyDescent="0.25">
      <c r="A55" s="61"/>
      <c r="B55" s="5" t="s">
        <v>184</v>
      </c>
      <c r="C55" t="s">
        <v>183</v>
      </c>
      <c r="D55">
        <v>894</v>
      </c>
      <c r="E55" s="2">
        <v>11.433333333333334</v>
      </c>
      <c r="F55" s="155">
        <v>1260.2333333333333</v>
      </c>
      <c r="G55" s="155">
        <v>1.6333333333333333</v>
      </c>
      <c r="H55" s="4">
        <v>180.03333333333333</v>
      </c>
      <c r="I55" s="155">
        <v>11.741935483870968</v>
      </c>
      <c r="J55" s="155">
        <v>1279.0806451612902</v>
      </c>
      <c r="K55" s="155">
        <v>1.6774193548387097</v>
      </c>
      <c r="L55" s="4">
        <v>182.7258064516129</v>
      </c>
      <c r="M55" s="2">
        <v>13.066666666666666</v>
      </c>
      <c r="N55" s="155">
        <v>1989.8666666666666</v>
      </c>
      <c r="O55" s="155">
        <v>1.8666666666666667</v>
      </c>
      <c r="P55" s="4">
        <v>284.26666666666665</v>
      </c>
    </row>
    <row r="56" spans="1:16" x14ac:dyDescent="0.25">
      <c r="A56" s="61"/>
      <c r="B56" s="5" t="s">
        <v>311</v>
      </c>
      <c r="C56" t="s">
        <v>310</v>
      </c>
      <c r="D56">
        <v>762</v>
      </c>
      <c r="E56" s="2">
        <v>75.95</v>
      </c>
      <c r="F56" s="155">
        <v>12953.15</v>
      </c>
      <c r="G56" s="155">
        <v>10.85</v>
      </c>
      <c r="H56" s="4">
        <v>1850.45</v>
      </c>
      <c r="I56" s="155">
        <v>78.693548387096769</v>
      </c>
      <c r="J56" s="155">
        <v>13354.758064516129</v>
      </c>
      <c r="K56" s="155">
        <v>11.241935483870968</v>
      </c>
      <c r="L56" s="4">
        <v>1907.8225806451612</v>
      </c>
      <c r="M56" s="2">
        <v>83.066666666666663</v>
      </c>
      <c r="N56" s="155">
        <v>14295.166666666668</v>
      </c>
      <c r="O56" s="155">
        <v>11.866666666666667</v>
      </c>
      <c r="P56" s="4">
        <v>2042.1666666666667</v>
      </c>
    </row>
    <row r="57" spans="1:16" x14ac:dyDescent="0.25">
      <c r="A57" s="61"/>
      <c r="B57" s="5" t="s">
        <v>300</v>
      </c>
      <c r="C57" t="s">
        <v>299</v>
      </c>
      <c r="D57">
        <v>732</v>
      </c>
      <c r="E57" s="2">
        <v>2.1</v>
      </c>
      <c r="F57" s="155">
        <v>334.59999999999997</v>
      </c>
      <c r="G57" s="155">
        <v>0.3</v>
      </c>
      <c r="H57" s="4">
        <v>47.8</v>
      </c>
      <c r="I57" s="155">
        <v>2.032258064516129</v>
      </c>
      <c r="J57" s="155">
        <v>323.80645161290323</v>
      </c>
      <c r="K57" s="155">
        <v>0.29032258064516131</v>
      </c>
      <c r="L57" s="4">
        <v>46.258064516129032</v>
      </c>
      <c r="M57" s="2">
        <v>1.8666666666666667</v>
      </c>
      <c r="N57" s="155">
        <v>298.2</v>
      </c>
      <c r="O57" s="155">
        <v>0.26666666666666666</v>
      </c>
      <c r="P57" s="4">
        <v>42.6</v>
      </c>
    </row>
    <row r="58" spans="1:16" x14ac:dyDescent="0.25">
      <c r="A58" s="61"/>
      <c r="B58" s="5" t="s">
        <v>317</v>
      </c>
      <c r="C58" t="s">
        <v>316</v>
      </c>
      <c r="D58">
        <v>843</v>
      </c>
      <c r="E58" s="2">
        <v>1.8666666666666667</v>
      </c>
      <c r="F58" s="155">
        <v>291.2</v>
      </c>
      <c r="G58" s="155">
        <v>0.26666666666666666</v>
      </c>
      <c r="H58" s="4">
        <v>41.6</v>
      </c>
      <c r="I58" s="155">
        <v>2.032258064516129</v>
      </c>
      <c r="J58" s="155">
        <v>317.0322580645161</v>
      </c>
      <c r="K58" s="155">
        <v>0.29032258064516131</v>
      </c>
      <c r="L58" s="4">
        <v>45.29032258064516</v>
      </c>
      <c r="M58" s="2">
        <v>1.8666666666666667</v>
      </c>
      <c r="N58" s="155">
        <v>340.2</v>
      </c>
      <c r="O58" s="155">
        <v>0.26666666666666666</v>
      </c>
      <c r="P58" s="4">
        <v>48.6</v>
      </c>
    </row>
    <row r="59" spans="1:16" x14ac:dyDescent="0.25">
      <c r="A59" s="61"/>
      <c r="B59" s="5" t="s">
        <v>319</v>
      </c>
      <c r="C59" t="s">
        <v>318</v>
      </c>
      <c r="D59">
        <v>647</v>
      </c>
      <c r="E59" s="2">
        <v>1.8666666666666667</v>
      </c>
      <c r="F59" s="155">
        <v>274.40000000000003</v>
      </c>
      <c r="G59" s="155">
        <v>0.26666666666666666</v>
      </c>
      <c r="H59" s="4">
        <v>39.200000000000003</v>
      </c>
      <c r="I59" s="155">
        <v>2.032258064516129</v>
      </c>
      <c r="J59" s="155">
        <v>298.74193548387098</v>
      </c>
      <c r="K59" s="155">
        <v>0.29032258064516131</v>
      </c>
      <c r="L59" s="4">
        <v>42.677419354838712</v>
      </c>
      <c r="M59" s="2"/>
      <c r="N59" s="155"/>
      <c r="O59" s="155"/>
      <c r="P59" s="4"/>
    </row>
    <row r="60" spans="1:16" x14ac:dyDescent="0.25">
      <c r="A60" s="61"/>
      <c r="B60" s="5" t="s">
        <v>347</v>
      </c>
      <c r="C60" t="s">
        <v>346</v>
      </c>
      <c r="D60">
        <v>866</v>
      </c>
      <c r="E60" s="2">
        <v>126.35000000000001</v>
      </c>
      <c r="F60" s="155">
        <v>21756.466666666667</v>
      </c>
      <c r="G60" s="155">
        <v>18.05</v>
      </c>
      <c r="H60" s="4">
        <v>3108.0666666666666</v>
      </c>
      <c r="I60" s="155">
        <v>124.87096774193549</v>
      </c>
      <c r="J60" s="155">
        <v>21322.112903225807</v>
      </c>
      <c r="K60" s="155">
        <v>17.838709677419356</v>
      </c>
      <c r="L60" s="4">
        <v>3046.016129032258</v>
      </c>
      <c r="M60" s="2">
        <v>137.54999999999998</v>
      </c>
      <c r="N60" s="155">
        <v>23820.883333333331</v>
      </c>
      <c r="O60" s="155">
        <v>19.649999999999999</v>
      </c>
      <c r="P60" s="4">
        <v>3402.9833333333331</v>
      </c>
    </row>
    <row r="61" spans="1:16" x14ac:dyDescent="0.25">
      <c r="A61" s="61"/>
      <c r="B61" s="5" t="s">
        <v>417</v>
      </c>
      <c r="C61" t="s">
        <v>416</v>
      </c>
      <c r="D61">
        <v>948</v>
      </c>
      <c r="E61" s="2">
        <v>2.1</v>
      </c>
      <c r="F61" s="155">
        <v>159.6</v>
      </c>
      <c r="G61" s="155">
        <v>0.3</v>
      </c>
      <c r="H61" s="4">
        <v>22.8</v>
      </c>
      <c r="I61" s="155">
        <v>4.064516129032258</v>
      </c>
      <c r="J61" s="155">
        <v>308.90322580645164</v>
      </c>
      <c r="K61" s="155">
        <v>0.58064516129032262</v>
      </c>
      <c r="L61" s="4">
        <v>44.12903225806452</v>
      </c>
      <c r="M61" s="2"/>
      <c r="N61" s="155"/>
      <c r="O61" s="155"/>
      <c r="P61" s="4"/>
    </row>
    <row r="62" spans="1:16" x14ac:dyDescent="0.25">
      <c r="A62" s="61"/>
      <c r="B62" s="5" t="s">
        <v>428</v>
      </c>
      <c r="C62" t="s">
        <v>427</v>
      </c>
      <c r="D62">
        <v>992</v>
      </c>
      <c r="E62" s="2">
        <v>32.199999999999996</v>
      </c>
      <c r="F62" s="155">
        <v>5529.3</v>
      </c>
      <c r="G62" s="155">
        <v>4.5999999999999996</v>
      </c>
      <c r="H62" s="4">
        <v>789.9</v>
      </c>
      <c r="I62" s="155">
        <v>31.161290322580641</v>
      </c>
      <c r="J62" s="155">
        <v>5310.7419354838703</v>
      </c>
      <c r="K62" s="155">
        <v>4.4516129032258061</v>
      </c>
      <c r="L62" s="4">
        <v>758.67741935483866</v>
      </c>
      <c r="M62" s="2">
        <v>21.816666666666666</v>
      </c>
      <c r="N62" s="155">
        <v>3761.2166666666672</v>
      </c>
      <c r="O62" s="155">
        <v>3.1166666666666667</v>
      </c>
      <c r="P62" s="4">
        <v>537.31666666666672</v>
      </c>
    </row>
    <row r="63" spans="1:16" x14ac:dyDescent="0.25">
      <c r="A63" s="61"/>
      <c r="B63" s="5" t="s">
        <v>385</v>
      </c>
      <c r="C63" t="s">
        <v>384</v>
      </c>
      <c r="D63">
        <v>735</v>
      </c>
      <c r="E63" s="2">
        <v>1.8666666666666667</v>
      </c>
      <c r="F63" s="155">
        <v>274.40000000000003</v>
      </c>
      <c r="G63" s="155">
        <v>0.26666666666666666</v>
      </c>
      <c r="H63" s="4">
        <v>39.200000000000003</v>
      </c>
      <c r="I63" s="155">
        <v>2.032258064516129</v>
      </c>
      <c r="J63" s="155">
        <v>298.74193548387098</v>
      </c>
      <c r="K63" s="155">
        <v>0.29032258064516131</v>
      </c>
      <c r="L63" s="4">
        <v>42.677419354838712</v>
      </c>
      <c r="M63" s="2"/>
      <c r="N63" s="155"/>
      <c r="O63" s="155"/>
      <c r="P63" s="4"/>
    </row>
    <row r="64" spans="1:16" x14ac:dyDescent="0.25">
      <c r="A64" s="61"/>
      <c r="B64" s="5" t="s">
        <v>436</v>
      </c>
      <c r="C64" t="s">
        <v>435</v>
      </c>
      <c r="D64">
        <v>982</v>
      </c>
      <c r="E64" s="2">
        <v>1.8666666666666667</v>
      </c>
      <c r="F64" s="155">
        <v>352.8</v>
      </c>
      <c r="G64" s="155">
        <v>0.26666666666666666</v>
      </c>
      <c r="H64" s="4">
        <v>50.4</v>
      </c>
      <c r="I64" s="155">
        <v>2.032258064516129</v>
      </c>
      <c r="J64" s="155">
        <v>384.09677419354836</v>
      </c>
      <c r="K64" s="155">
        <v>0.29032258064516131</v>
      </c>
      <c r="L64" s="4">
        <v>54.87096774193548</v>
      </c>
      <c r="M64" s="2"/>
      <c r="N64" s="155"/>
      <c r="O64" s="155"/>
      <c r="P64" s="4"/>
    </row>
    <row r="65" spans="1:16" ht="15.75" thickBot="1" x14ac:dyDescent="0.3">
      <c r="A65" s="61"/>
      <c r="B65" s="5" t="s">
        <v>527</v>
      </c>
      <c r="C65" t="s">
        <v>526</v>
      </c>
      <c r="D65">
        <v>964</v>
      </c>
      <c r="E65" s="214">
        <v>3.9666666666666668</v>
      </c>
      <c r="F65" s="141">
        <v>672.69999999999993</v>
      </c>
      <c r="G65" s="141">
        <v>0.56666666666666665</v>
      </c>
      <c r="H65" s="215">
        <v>96.1</v>
      </c>
      <c r="I65" s="155">
        <v>4.064516129032258</v>
      </c>
      <c r="J65" s="155">
        <v>671.32258064516134</v>
      </c>
      <c r="K65" s="155">
        <v>0.58064516129032262</v>
      </c>
      <c r="L65" s="4">
        <v>95.903225806451616</v>
      </c>
      <c r="M65" s="214"/>
      <c r="N65" s="141"/>
      <c r="O65" s="141"/>
      <c r="P65" s="215"/>
    </row>
    <row r="66" spans="1:16" ht="15.75" thickBot="1" x14ac:dyDescent="0.3">
      <c r="A66" s="15" t="s">
        <v>473</v>
      </c>
      <c r="B66" s="16"/>
      <c r="C66" s="16"/>
      <c r="D66" s="16"/>
      <c r="E66" s="18">
        <v>644.81666666666695</v>
      </c>
      <c r="F66" s="17">
        <v>107363.19999999997</v>
      </c>
      <c r="G66" s="17">
        <v>92.116666666666617</v>
      </c>
      <c r="H66" s="17">
        <v>15337.6</v>
      </c>
      <c r="I66" s="18">
        <v>652.12903225806485</v>
      </c>
      <c r="J66" s="17">
        <v>108692.38709677417</v>
      </c>
      <c r="K66" s="17">
        <v>93.161290322580669</v>
      </c>
      <c r="L66" s="19">
        <v>15527.483870967744</v>
      </c>
      <c r="M66" s="18">
        <v>629.88333333333344</v>
      </c>
      <c r="N66" s="17">
        <v>104497.86666666664</v>
      </c>
      <c r="O66" s="17">
        <v>89.983333333333334</v>
      </c>
      <c r="P66" s="19">
        <v>14928.26666666667</v>
      </c>
    </row>
    <row r="67" spans="1:16" x14ac:dyDescent="0.25">
      <c r="A67" s="201" t="s">
        <v>474</v>
      </c>
      <c r="B67" s="201" t="s">
        <v>331</v>
      </c>
      <c r="C67" s="201" t="s">
        <v>330</v>
      </c>
      <c r="D67" s="201">
        <v>1069</v>
      </c>
      <c r="E67" s="182">
        <v>41.65</v>
      </c>
      <c r="F67" s="183">
        <v>7255.6166666666668</v>
      </c>
      <c r="G67" s="183">
        <v>5.95</v>
      </c>
      <c r="H67" s="184">
        <v>1036.5166666666667</v>
      </c>
      <c r="I67" s="200">
        <v>43.354838709677416</v>
      </c>
      <c r="J67" s="200">
        <v>7545.5483870967746</v>
      </c>
      <c r="K67" s="200">
        <v>6.193548387096774</v>
      </c>
      <c r="L67" s="200">
        <v>1077.9354838709678</v>
      </c>
      <c r="M67" s="182">
        <v>36.633333333333333</v>
      </c>
      <c r="N67" s="183">
        <v>6201.0666666666666</v>
      </c>
      <c r="O67" s="183">
        <v>5.2333333333333334</v>
      </c>
      <c r="P67" s="184">
        <v>885.86666666666667</v>
      </c>
    </row>
    <row r="68" spans="1:16" x14ac:dyDescent="0.25">
      <c r="A68" s="61"/>
      <c r="B68" s="5" t="s">
        <v>128</v>
      </c>
      <c r="C68" t="s">
        <v>127</v>
      </c>
      <c r="D68">
        <v>1090</v>
      </c>
      <c r="E68" s="2">
        <v>71.633333333333326</v>
      </c>
      <c r="F68" s="155">
        <v>11918.9</v>
      </c>
      <c r="G68" s="155">
        <v>10.233333333333333</v>
      </c>
      <c r="H68" s="4">
        <v>1702.7</v>
      </c>
      <c r="I68" s="155">
        <v>69.661290322580641</v>
      </c>
      <c r="J68" s="155">
        <v>11663.467741935485</v>
      </c>
      <c r="K68" s="155">
        <v>9.9516129032258061</v>
      </c>
      <c r="L68" s="4">
        <v>1666.2096774193549</v>
      </c>
      <c r="M68" s="2">
        <v>61.133333333333326</v>
      </c>
      <c r="N68" s="155">
        <v>10334.333333333332</v>
      </c>
      <c r="O68" s="155">
        <v>8.7333333333333325</v>
      </c>
      <c r="P68" s="4">
        <v>1476.3333333333333</v>
      </c>
    </row>
    <row r="69" spans="1:16" x14ac:dyDescent="0.25">
      <c r="A69" s="61"/>
      <c r="B69" s="5" t="s">
        <v>138</v>
      </c>
      <c r="C69" t="s">
        <v>137</v>
      </c>
      <c r="D69">
        <v>1048</v>
      </c>
      <c r="E69" s="2">
        <v>1.8666666666666667</v>
      </c>
      <c r="F69" s="155">
        <v>319.2</v>
      </c>
      <c r="G69" s="155">
        <v>0.26666666666666666</v>
      </c>
      <c r="H69" s="4">
        <v>45.6</v>
      </c>
      <c r="I69" s="155">
        <v>2.032258064516129</v>
      </c>
      <c r="J69" s="155">
        <v>323.80645161290323</v>
      </c>
      <c r="K69" s="155">
        <v>0.29032258064516131</v>
      </c>
      <c r="L69" s="4">
        <v>46.258064516129032</v>
      </c>
      <c r="M69" s="2">
        <v>2.5666666666666664</v>
      </c>
      <c r="N69" s="155">
        <v>407.40000000000003</v>
      </c>
      <c r="O69" s="155">
        <v>0.36666666666666664</v>
      </c>
      <c r="P69" s="4">
        <v>58.2</v>
      </c>
    </row>
    <row r="70" spans="1:16" x14ac:dyDescent="0.25">
      <c r="A70" s="61"/>
      <c r="B70" s="5" t="s">
        <v>444</v>
      </c>
      <c r="C70" t="s">
        <v>443</v>
      </c>
      <c r="D70">
        <v>1400</v>
      </c>
      <c r="E70" s="2">
        <v>2.1</v>
      </c>
      <c r="F70" s="155">
        <v>334.59999999999997</v>
      </c>
      <c r="G70" s="155">
        <v>0.3</v>
      </c>
      <c r="H70" s="4">
        <v>47.8</v>
      </c>
      <c r="I70" s="155">
        <v>2.032258064516129</v>
      </c>
      <c r="J70" s="155">
        <v>337.35483870967744</v>
      </c>
      <c r="K70" s="155">
        <v>0.29032258064516131</v>
      </c>
      <c r="L70" s="4">
        <v>48.193548387096776</v>
      </c>
      <c r="M70" s="2">
        <v>1.8666666666666667</v>
      </c>
      <c r="N70" s="155">
        <v>312.2</v>
      </c>
      <c r="O70" s="155">
        <v>0.26666666666666666</v>
      </c>
      <c r="P70" s="4">
        <v>44.6</v>
      </c>
    </row>
    <row r="71" spans="1:16" x14ac:dyDescent="0.25">
      <c r="A71" s="61"/>
      <c r="B71" s="5" t="s">
        <v>150</v>
      </c>
      <c r="C71" t="s">
        <v>149</v>
      </c>
      <c r="D71">
        <v>1320</v>
      </c>
      <c r="E71" s="2">
        <v>2.1</v>
      </c>
      <c r="F71" s="155">
        <v>369.59999999999997</v>
      </c>
      <c r="G71" s="155">
        <v>0.3</v>
      </c>
      <c r="H71" s="4">
        <v>52.8</v>
      </c>
      <c r="I71" s="155">
        <v>2.935483870967742</v>
      </c>
      <c r="J71" s="155">
        <v>498.58064516129025</v>
      </c>
      <c r="K71" s="155">
        <v>0.41935483870967744</v>
      </c>
      <c r="L71" s="4">
        <v>71.225806451612897</v>
      </c>
      <c r="M71" s="2">
        <v>2.1</v>
      </c>
      <c r="N71" s="155">
        <v>369.59999999999997</v>
      </c>
      <c r="O71" s="155">
        <v>0.3</v>
      </c>
      <c r="P71" s="4">
        <v>52.8</v>
      </c>
    </row>
    <row r="72" spans="1:16" x14ac:dyDescent="0.25">
      <c r="A72" s="61"/>
      <c r="B72" s="5" t="s">
        <v>170</v>
      </c>
      <c r="C72" t="s">
        <v>169</v>
      </c>
      <c r="D72">
        <v>1067</v>
      </c>
      <c r="E72" s="2">
        <v>59.616666666666674</v>
      </c>
      <c r="F72" s="155">
        <v>10100.65</v>
      </c>
      <c r="G72" s="155">
        <v>8.5166666666666675</v>
      </c>
      <c r="H72" s="4">
        <v>1442.95</v>
      </c>
      <c r="I72" s="155">
        <v>57.241935483870968</v>
      </c>
      <c r="J72" s="155">
        <v>9641.5967741935474</v>
      </c>
      <c r="K72" s="155">
        <v>8.17741935483871</v>
      </c>
      <c r="L72" s="4">
        <v>1377.3709677419354</v>
      </c>
      <c r="M72" s="2">
        <v>51.333333333333329</v>
      </c>
      <c r="N72" s="155">
        <v>8147.0666666666657</v>
      </c>
      <c r="O72" s="155">
        <v>7.333333333333333</v>
      </c>
      <c r="P72" s="4">
        <v>1163.8666666666666</v>
      </c>
    </row>
    <row r="73" spans="1:16" x14ac:dyDescent="0.25">
      <c r="A73" s="61"/>
      <c r="B73" s="5" t="s">
        <v>168</v>
      </c>
      <c r="C73" t="s">
        <v>167</v>
      </c>
      <c r="D73">
        <v>1055</v>
      </c>
      <c r="E73" s="2">
        <v>121.79999999999998</v>
      </c>
      <c r="F73" s="155">
        <v>23175.366666666669</v>
      </c>
      <c r="G73" s="155">
        <v>17.399999999999999</v>
      </c>
      <c r="H73" s="4">
        <v>3310.7666666666669</v>
      </c>
      <c r="I73" s="155">
        <v>129.5</v>
      </c>
      <c r="J73" s="155">
        <v>24309.870967741936</v>
      </c>
      <c r="K73" s="155">
        <v>18.5</v>
      </c>
      <c r="L73" s="4">
        <v>3472.8387096774195</v>
      </c>
      <c r="M73" s="2">
        <v>111.41666666666666</v>
      </c>
      <c r="N73" s="155">
        <v>21413.933333333334</v>
      </c>
      <c r="O73" s="155">
        <v>15.916666666666666</v>
      </c>
      <c r="P73" s="4">
        <v>3059.1333333333332</v>
      </c>
    </row>
    <row r="74" spans="1:16" x14ac:dyDescent="0.25">
      <c r="A74" s="61"/>
      <c r="B74" s="5" t="s">
        <v>174</v>
      </c>
      <c r="C74" t="s">
        <v>173</v>
      </c>
      <c r="D74">
        <v>1216</v>
      </c>
      <c r="E74" s="2">
        <v>10.966666666666667</v>
      </c>
      <c r="F74" s="155">
        <v>1843.3333333333333</v>
      </c>
      <c r="G74" s="155">
        <v>1.5666666666666667</v>
      </c>
      <c r="H74" s="4">
        <v>263.33333333333331</v>
      </c>
      <c r="I74" s="155">
        <v>11.741935483870968</v>
      </c>
      <c r="J74" s="155">
        <v>2024.3548387096773</v>
      </c>
      <c r="K74" s="155">
        <v>1.6774193548387097</v>
      </c>
      <c r="L74" s="4">
        <v>289.19354838709677</v>
      </c>
      <c r="M74" s="2">
        <v>6.5333333333333332</v>
      </c>
      <c r="N74" s="155">
        <v>1124.6666666666665</v>
      </c>
      <c r="O74" s="155">
        <v>0.93333333333333335</v>
      </c>
      <c r="P74" s="4">
        <v>160.66666666666666</v>
      </c>
    </row>
    <row r="75" spans="1:16" x14ac:dyDescent="0.25">
      <c r="A75" s="61"/>
      <c r="B75" s="5" t="s">
        <v>186</v>
      </c>
      <c r="C75" t="s">
        <v>185</v>
      </c>
      <c r="D75">
        <v>1205</v>
      </c>
      <c r="E75" s="2">
        <v>2.1</v>
      </c>
      <c r="F75" s="155">
        <v>334.59999999999997</v>
      </c>
      <c r="G75" s="155">
        <v>0.3</v>
      </c>
      <c r="H75" s="4">
        <v>47.8</v>
      </c>
      <c r="I75" s="155">
        <v>2.935483870967742</v>
      </c>
      <c r="J75" s="155">
        <v>505.35483870967738</v>
      </c>
      <c r="K75" s="155">
        <v>0.41935483870967744</v>
      </c>
      <c r="L75" s="4">
        <v>72.193548387096769</v>
      </c>
      <c r="M75" s="2">
        <v>3.9666666666666668</v>
      </c>
      <c r="N75" s="155">
        <v>660.80000000000007</v>
      </c>
      <c r="O75" s="155">
        <v>0.56666666666666665</v>
      </c>
      <c r="P75" s="4">
        <v>94.4</v>
      </c>
    </row>
    <row r="76" spans="1:16" x14ac:dyDescent="0.25">
      <c r="A76" s="61"/>
      <c r="B76" s="5" t="s">
        <v>351</v>
      </c>
      <c r="C76" t="s">
        <v>350</v>
      </c>
      <c r="D76">
        <v>1104</v>
      </c>
      <c r="E76" s="2">
        <v>3.9666666666666668</v>
      </c>
      <c r="F76" s="155">
        <v>674.80000000000007</v>
      </c>
      <c r="G76" s="155">
        <v>0.56666666666666665</v>
      </c>
      <c r="H76" s="4">
        <v>96.4</v>
      </c>
      <c r="I76" s="155">
        <v>4.5161290322580641</v>
      </c>
      <c r="J76" s="155">
        <v>806.12903225806451</v>
      </c>
      <c r="K76" s="155">
        <v>0.64516129032258063</v>
      </c>
      <c r="L76" s="4">
        <v>115.16129032258064</v>
      </c>
      <c r="M76" s="2">
        <v>4.2</v>
      </c>
      <c r="N76" s="155">
        <v>746.19999999999993</v>
      </c>
      <c r="O76" s="155">
        <v>0.6</v>
      </c>
      <c r="P76" s="4">
        <v>106.6</v>
      </c>
    </row>
    <row r="77" spans="1:16" x14ac:dyDescent="0.25">
      <c r="A77" s="61"/>
      <c r="B77" s="5" t="s">
        <v>399</v>
      </c>
      <c r="C77" t="s">
        <v>398</v>
      </c>
      <c r="D77">
        <v>1289</v>
      </c>
      <c r="E77" s="2">
        <v>10.966666666666667</v>
      </c>
      <c r="F77" s="155">
        <v>2410.7999999999997</v>
      </c>
      <c r="G77" s="155">
        <v>1.5666666666666667</v>
      </c>
      <c r="H77" s="4">
        <v>344.4</v>
      </c>
      <c r="I77" s="155">
        <v>14</v>
      </c>
      <c r="J77" s="155">
        <v>3112.0645161290322</v>
      </c>
      <c r="K77" s="155">
        <v>2</v>
      </c>
      <c r="L77" s="4">
        <v>444.58064516129031</v>
      </c>
      <c r="M77" s="2">
        <v>10.733333333333334</v>
      </c>
      <c r="N77" s="155">
        <v>2343.6</v>
      </c>
      <c r="O77" s="155">
        <v>1.5333333333333334</v>
      </c>
      <c r="P77" s="4">
        <v>334.8</v>
      </c>
    </row>
    <row r="78" spans="1:16" x14ac:dyDescent="0.25">
      <c r="A78" s="61"/>
      <c r="B78" s="5" t="s">
        <v>200</v>
      </c>
      <c r="C78" t="s">
        <v>199</v>
      </c>
      <c r="D78">
        <v>1230</v>
      </c>
      <c r="E78" s="2">
        <v>2.1</v>
      </c>
      <c r="F78" s="155">
        <v>334.59999999999997</v>
      </c>
      <c r="G78" s="155">
        <v>0.3</v>
      </c>
      <c r="H78" s="4">
        <v>47.8</v>
      </c>
      <c r="I78" s="155">
        <v>2.032258064516129</v>
      </c>
      <c r="J78" s="155">
        <v>344.12903225806451</v>
      </c>
      <c r="K78" s="155">
        <v>0.29032258064516131</v>
      </c>
      <c r="L78" s="4">
        <v>49.161290322580648</v>
      </c>
      <c r="M78" s="2">
        <v>2.1</v>
      </c>
      <c r="N78" s="155">
        <v>348.59999999999997</v>
      </c>
      <c r="O78" s="155">
        <v>0.3</v>
      </c>
      <c r="P78" s="4">
        <v>49.8</v>
      </c>
    </row>
    <row r="79" spans="1:16" x14ac:dyDescent="0.25">
      <c r="A79" s="61"/>
      <c r="B79" s="5" t="s">
        <v>214</v>
      </c>
      <c r="C79" t="s">
        <v>213</v>
      </c>
      <c r="D79">
        <v>1235</v>
      </c>
      <c r="E79" s="2">
        <v>37.683333333333337</v>
      </c>
      <c r="F79" s="155">
        <v>6146.5833333333339</v>
      </c>
      <c r="G79" s="155">
        <v>5.3833333333333337</v>
      </c>
      <c r="H79" s="4">
        <v>878.08333333333337</v>
      </c>
      <c r="I79" s="155">
        <v>37.258064516129032</v>
      </c>
      <c r="J79" s="155">
        <v>5934.8709677419356</v>
      </c>
      <c r="K79" s="155">
        <v>5.32258064516129</v>
      </c>
      <c r="L79" s="4">
        <v>847.83870967741939</v>
      </c>
      <c r="M79" s="2">
        <v>41.416666666666671</v>
      </c>
      <c r="N79" s="155">
        <v>6878.55</v>
      </c>
      <c r="O79" s="155">
        <v>5.916666666666667</v>
      </c>
      <c r="P79" s="4">
        <v>982.65</v>
      </c>
    </row>
    <row r="80" spans="1:16" x14ac:dyDescent="0.25">
      <c r="A80" s="61"/>
      <c r="B80" s="5" t="s">
        <v>216</v>
      </c>
      <c r="C80" t="s">
        <v>215</v>
      </c>
      <c r="D80">
        <v>1222</v>
      </c>
      <c r="E80" s="2">
        <v>84.583333333333343</v>
      </c>
      <c r="F80" s="155">
        <v>14894.016666666666</v>
      </c>
      <c r="G80" s="155">
        <v>12.083333333333334</v>
      </c>
      <c r="H80" s="4">
        <v>2127.7166666666667</v>
      </c>
      <c r="I80" s="155">
        <v>86.145161290322577</v>
      </c>
      <c r="J80" s="155">
        <v>14989.709677419356</v>
      </c>
      <c r="K80" s="155">
        <v>12.306451612903226</v>
      </c>
      <c r="L80" s="4">
        <v>2141.3870967741937</v>
      </c>
      <c r="M80" s="2">
        <v>86.8</v>
      </c>
      <c r="N80" s="155">
        <v>15498.466666666667</v>
      </c>
      <c r="O80" s="155">
        <v>12.4</v>
      </c>
      <c r="P80" s="4">
        <v>2214.0666666666666</v>
      </c>
    </row>
    <row r="81" spans="1:16" x14ac:dyDescent="0.25">
      <c r="A81" s="61"/>
      <c r="B81" s="5" t="s">
        <v>242</v>
      </c>
      <c r="C81" t="s">
        <v>241</v>
      </c>
      <c r="D81">
        <v>1294</v>
      </c>
      <c r="E81" s="2">
        <v>7</v>
      </c>
      <c r="F81" s="155">
        <v>1012.1999999999999</v>
      </c>
      <c r="G81" s="155">
        <v>1</v>
      </c>
      <c r="H81" s="4">
        <v>144.6</v>
      </c>
      <c r="I81" s="155">
        <v>7</v>
      </c>
      <c r="J81" s="155">
        <v>1008.2258064516129</v>
      </c>
      <c r="K81" s="155">
        <v>1</v>
      </c>
      <c r="L81" s="4">
        <v>144.03225806451613</v>
      </c>
      <c r="M81" s="2">
        <v>2.5666666666666664</v>
      </c>
      <c r="N81" s="155">
        <v>497.93333333333339</v>
      </c>
      <c r="O81" s="155">
        <v>0.36666666666666664</v>
      </c>
      <c r="P81" s="4">
        <v>71.13333333333334</v>
      </c>
    </row>
    <row r="82" spans="1:16" x14ac:dyDescent="0.25">
      <c r="A82" s="61"/>
      <c r="B82" s="5" t="s">
        <v>236</v>
      </c>
      <c r="C82" t="s">
        <v>235</v>
      </c>
      <c r="D82">
        <v>1093</v>
      </c>
      <c r="E82" s="2">
        <v>1.8666666666666667</v>
      </c>
      <c r="F82" s="155">
        <v>291.2</v>
      </c>
      <c r="G82" s="155">
        <v>0.26666666666666666</v>
      </c>
      <c r="H82" s="4">
        <v>41.6</v>
      </c>
      <c r="I82" s="155">
        <v>2.032258064516129</v>
      </c>
      <c r="J82" s="155">
        <v>317.0322580645161</v>
      </c>
      <c r="K82" s="155">
        <v>0.29032258064516131</v>
      </c>
      <c r="L82" s="4">
        <v>45.29032258064516</v>
      </c>
      <c r="M82" s="2">
        <v>2.1</v>
      </c>
      <c r="N82" s="155">
        <v>348.59999999999997</v>
      </c>
      <c r="O82" s="155">
        <v>0.3</v>
      </c>
      <c r="P82" s="4">
        <v>49.8</v>
      </c>
    </row>
    <row r="83" spans="1:16" x14ac:dyDescent="0.25">
      <c r="A83" s="61"/>
      <c r="B83" s="5" t="s">
        <v>230</v>
      </c>
      <c r="C83" t="s">
        <v>229</v>
      </c>
      <c r="D83">
        <v>1139</v>
      </c>
      <c r="E83" s="2">
        <v>39.433333333333337</v>
      </c>
      <c r="F83" s="155">
        <v>6494.3666666666668</v>
      </c>
      <c r="G83" s="155">
        <v>5.6333333333333337</v>
      </c>
      <c r="H83" s="4">
        <v>927.76666666666665</v>
      </c>
      <c r="I83" s="155">
        <v>39.290322580645167</v>
      </c>
      <c r="J83" s="155">
        <v>6535.4032258064517</v>
      </c>
      <c r="K83" s="155">
        <v>5.612903225806452</v>
      </c>
      <c r="L83" s="4">
        <v>933.62903225806451</v>
      </c>
      <c r="M83" s="2">
        <v>37.1</v>
      </c>
      <c r="N83" s="155">
        <v>6636.2333333333336</v>
      </c>
      <c r="O83" s="155">
        <v>5.3</v>
      </c>
      <c r="P83" s="4">
        <v>948.0333333333333</v>
      </c>
    </row>
    <row r="84" spans="1:16" x14ac:dyDescent="0.25">
      <c r="A84" s="61"/>
      <c r="B84" s="5" t="s">
        <v>256</v>
      </c>
      <c r="C84" t="s">
        <v>255</v>
      </c>
      <c r="D84">
        <v>1416</v>
      </c>
      <c r="E84" s="2">
        <v>7</v>
      </c>
      <c r="F84" s="155">
        <v>1254.3999999999999</v>
      </c>
      <c r="G84" s="155">
        <v>1</v>
      </c>
      <c r="H84" s="4">
        <v>179.2</v>
      </c>
      <c r="I84" s="155">
        <v>9.0322580645161281</v>
      </c>
      <c r="J84" s="155">
        <v>1591.0322580645161</v>
      </c>
      <c r="K84" s="155">
        <v>1.2903225806451613</v>
      </c>
      <c r="L84" s="4">
        <v>227.29032258064515</v>
      </c>
      <c r="M84" s="2">
        <v>14</v>
      </c>
      <c r="N84" s="155">
        <v>2558.2666666666664</v>
      </c>
      <c r="O84" s="155">
        <v>2</v>
      </c>
      <c r="P84" s="4">
        <v>365.46666666666664</v>
      </c>
    </row>
    <row r="85" spans="1:16" x14ac:dyDescent="0.25">
      <c r="A85" s="61"/>
      <c r="B85" s="5" t="s">
        <v>252</v>
      </c>
      <c r="C85" t="s">
        <v>251</v>
      </c>
      <c r="D85">
        <v>1210</v>
      </c>
      <c r="E85" s="2">
        <v>4.8999999999999995</v>
      </c>
      <c r="F85" s="155">
        <v>862.4</v>
      </c>
      <c r="G85" s="155">
        <v>0.7</v>
      </c>
      <c r="H85" s="4">
        <v>123.2</v>
      </c>
      <c r="I85" s="155">
        <v>5.419354838709677</v>
      </c>
      <c r="J85" s="155">
        <v>967.35483870967732</v>
      </c>
      <c r="K85" s="155">
        <v>0.77419354838709675</v>
      </c>
      <c r="L85" s="4">
        <v>138.19354838709677</v>
      </c>
      <c r="M85" s="2">
        <v>4.8999999999999995</v>
      </c>
      <c r="N85" s="155">
        <v>883.4</v>
      </c>
      <c r="O85" s="155">
        <v>0.7</v>
      </c>
      <c r="P85" s="4">
        <v>126.2</v>
      </c>
    </row>
    <row r="86" spans="1:16" x14ac:dyDescent="0.25">
      <c r="A86" s="61"/>
      <c r="B86" s="5" t="s">
        <v>272</v>
      </c>
      <c r="C86" t="s">
        <v>271</v>
      </c>
      <c r="D86">
        <v>1377</v>
      </c>
      <c r="E86" s="2">
        <v>2.1</v>
      </c>
      <c r="F86" s="155">
        <v>348.59999999999997</v>
      </c>
      <c r="G86" s="155">
        <v>0.3</v>
      </c>
      <c r="H86" s="4">
        <v>49.8</v>
      </c>
      <c r="I86" s="155">
        <v>2.032258064516129</v>
      </c>
      <c r="J86" s="155">
        <v>323.80645161290323</v>
      </c>
      <c r="K86" s="155">
        <v>0.29032258064516131</v>
      </c>
      <c r="L86" s="4">
        <v>46.258064516129032</v>
      </c>
      <c r="M86" s="2">
        <v>2.1</v>
      </c>
      <c r="N86" s="155">
        <v>355.59999999999997</v>
      </c>
      <c r="O86" s="155">
        <v>0.3</v>
      </c>
      <c r="P86" s="4">
        <v>50.8</v>
      </c>
    </row>
    <row r="87" spans="1:16" x14ac:dyDescent="0.25">
      <c r="A87" s="61"/>
      <c r="B87" s="5" t="s">
        <v>268</v>
      </c>
      <c r="C87" t="s">
        <v>267</v>
      </c>
      <c r="D87">
        <v>1098</v>
      </c>
      <c r="E87" s="2">
        <v>2.1</v>
      </c>
      <c r="F87" s="155">
        <v>334.59999999999997</v>
      </c>
      <c r="G87" s="155">
        <v>0.3</v>
      </c>
      <c r="H87" s="4">
        <v>47.8</v>
      </c>
      <c r="I87" s="155">
        <v>2.258064516129032</v>
      </c>
      <c r="J87" s="155">
        <v>386.12903225806451</v>
      </c>
      <c r="K87" s="155">
        <v>0.32258064516129031</v>
      </c>
      <c r="L87" s="4">
        <v>55.161290322580648</v>
      </c>
      <c r="M87" s="2">
        <v>1.8666666666666667</v>
      </c>
      <c r="N87" s="155">
        <v>291.2</v>
      </c>
      <c r="O87" s="155">
        <v>0.26666666666666666</v>
      </c>
      <c r="P87" s="4">
        <v>41.6</v>
      </c>
    </row>
    <row r="88" spans="1:16" x14ac:dyDescent="0.25">
      <c r="A88" s="61"/>
      <c r="B88" s="5" t="s">
        <v>266</v>
      </c>
      <c r="C88" t="s">
        <v>265</v>
      </c>
      <c r="D88">
        <v>1300</v>
      </c>
      <c r="E88" s="2">
        <v>80.033333333333331</v>
      </c>
      <c r="F88" s="155">
        <v>14722.75</v>
      </c>
      <c r="G88" s="155">
        <v>11.433333333333334</v>
      </c>
      <c r="H88" s="4">
        <v>2103.25</v>
      </c>
      <c r="I88" s="155">
        <v>76.096774193548384</v>
      </c>
      <c r="J88" s="155">
        <v>13974.370967741936</v>
      </c>
      <c r="K88" s="155">
        <v>10.870967741935484</v>
      </c>
      <c r="L88" s="4">
        <v>1996.3387096774193</v>
      </c>
      <c r="M88" s="2">
        <v>76.533333333333331</v>
      </c>
      <c r="N88" s="155">
        <v>14293.65</v>
      </c>
      <c r="O88" s="155">
        <v>10.933333333333334</v>
      </c>
      <c r="P88" s="4">
        <v>2041.95</v>
      </c>
    </row>
    <row r="89" spans="1:16" x14ac:dyDescent="0.25">
      <c r="A89" s="61"/>
      <c r="B89" s="5" t="s">
        <v>405</v>
      </c>
      <c r="C89" t="s">
        <v>404</v>
      </c>
      <c r="D89">
        <v>1128</v>
      </c>
      <c r="E89" s="2">
        <v>7</v>
      </c>
      <c r="F89" s="155">
        <v>1610</v>
      </c>
      <c r="G89" s="155">
        <v>1</v>
      </c>
      <c r="H89" s="4">
        <v>230</v>
      </c>
      <c r="I89" s="155">
        <v>8.5806451612903221</v>
      </c>
      <c r="J89" s="155">
        <v>1902.6451612903227</v>
      </c>
      <c r="K89" s="155">
        <v>1.2258064516129032</v>
      </c>
      <c r="L89" s="4">
        <v>271.80645161290323</v>
      </c>
      <c r="M89" s="2">
        <v>4.2</v>
      </c>
      <c r="N89" s="155">
        <v>1008</v>
      </c>
      <c r="O89" s="155">
        <v>0.6</v>
      </c>
      <c r="P89" s="4">
        <v>144</v>
      </c>
    </row>
    <row r="90" spans="1:16" x14ac:dyDescent="0.25">
      <c r="A90" s="61"/>
      <c r="B90" s="5" t="s">
        <v>290</v>
      </c>
      <c r="C90" t="s">
        <v>289</v>
      </c>
      <c r="D90">
        <v>1099</v>
      </c>
      <c r="E90" s="2">
        <v>25.433333333333334</v>
      </c>
      <c r="F90" s="155">
        <v>4104.0999999999995</v>
      </c>
      <c r="G90" s="155">
        <v>3.6333333333333333</v>
      </c>
      <c r="H90" s="4">
        <v>586.29999999999995</v>
      </c>
      <c r="I90" s="155">
        <v>25.29032258064516</v>
      </c>
      <c r="J90" s="155">
        <v>4248.0967741935483</v>
      </c>
      <c r="K90" s="155">
        <v>3.6129032258064515</v>
      </c>
      <c r="L90" s="4">
        <v>606.87096774193549</v>
      </c>
      <c r="M90" s="2">
        <v>19.599999999999998</v>
      </c>
      <c r="N90" s="155">
        <v>3143.2333333333336</v>
      </c>
      <c r="O90" s="155">
        <v>2.8</v>
      </c>
      <c r="P90" s="4">
        <v>449.03333333333336</v>
      </c>
    </row>
    <row r="91" spans="1:16" x14ac:dyDescent="0.25">
      <c r="A91" s="61"/>
      <c r="B91" s="5" t="s">
        <v>302</v>
      </c>
      <c r="C91" t="s">
        <v>301</v>
      </c>
      <c r="D91">
        <v>1413</v>
      </c>
      <c r="E91" s="2">
        <v>2.1</v>
      </c>
      <c r="F91" s="155">
        <v>334.59999999999997</v>
      </c>
      <c r="G91" s="155">
        <v>0.3</v>
      </c>
      <c r="H91" s="4">
        <v>47.8</v>
      </c>
      <c r="I91" s="155">
        <v>2.032258064516129</v>
      </c>
      <c r="J91" s="155">
        <v>337.35483870967744</v>
      </c>
      <c r="K91" s="155">
        <v>0.29032258064516131</v>
      </c>
      <c r="L91" s="4">
        <v>48.193548387096776</v>
      </c>
      <c r="M91" s="2">
        <v>1.8666666666666667</v>
      </c>
      <c r="N91" s="155">
        <v>312.2</v>
      </c>
      <c r="O91" s="155">
        <v>0.26666666666666666</v>
      </c>
      <c r="P91" s="4">
        <v>44.6</v>
      </c>
    </row>
    <row r="92" spans="1:16" x14ac:dyDescent="0.25">
      <c r="A92" s="61"/>
      <c r="B92" s="5" t="s">
        <v>413</v>
      </c>
      <c r="C92" t="s">
        <v>412</v>
      </c>
      <c r="D92">
        <v>1218</v>
      </c>
      <c r="E92" s="2">
        <v>1.8666666666666667</v>
      </c>
      <c r="F92" s="155">
        <v>141.86666666666667</v>
      </c>
      <c r="G92" s="155">
        <v>0.26666666666666666</v>
      </c>
      <c r="H92" s="4">
        <v>20.266666666666666</v>
      </c>
      <c r="I92" s="155">
        <v>4.064516129032258</v>
      </c>
      <c r="J92" s="155">
        <v>308.90322580645164</v>
      </c>
      <c r="K92" s="155">
        <v>0.58064516129032262</v>
      </c>
      <c r="L92" s="4">
        <v>44.12903225806452</v>
      </c>
      <c r="M92" s="2"/>
      <c r="N92" s="155"/>
      <c r="O92" s="155"/>
      <c r="P92" s="4"/>
    </row>
    <row r="93" spans="1:16" x14ac:dyDescent="0.25">
      <c r="A93" s="61"/>
      <c r="B93" s="5" t="s">
        <v>325</v>
      </c>
      <c r="C93" t="s">
        <v>324</v>
      </c>
      <c r="D93">
        <v>1456</v>
      </c>
      <c r="E93" s="2">
        <v>1.8666666666666667</v>
      </c>
      <c r="F93" s="155">
        <v>305.2</v>
      </c>
      <c r="G93" s="155">
        <v>0.26666666666666666</v>
      </c>
      <c r="H93" s="4">
        <v>43.6</v>
      </c>
      <c r="I93" s="155">
        <v>2.032258064516129</v>
      </c>
      <c r="J93" s="155">
        <v>323.80645161290323</v>
      </c>
      <c r="K93" s="155">
        <v>0.29032258064516131</v>
      </c>
      <c r="L93" s="4">
        <v>46.258064516129032</v>
      </c>
      <c r="M93" s="2">
        <v>2.1</v>
      </c>
      <c r="N93" s="155">
        <v>362.59999999999997</v>
      </c>
      <c r="O93" s="155">
        <v>0.3</v>
      </c>
      <c r="P93" s="4">
        <v>51.8</v>
      </c>
    </row>
    <row r="94" spans="1:16" x14ac:dyDescent="0.25">
      <c r="A94" s="61"/>
      <c r="B94" s="5" t="s">
        <v>357</v>
      </c>
      <c r="C94" t="s">
        <v>356</v>
      </c>
      <c r="D94">
        <v>1210</v>
      </c>
      <c r="E94" s="2">
        <v>2.1</v>
      </c>
      <c r="F94" s="155">
        <v>327.59999999999997</v>
      </c>
      <c r="G94" s="155">
        <v>0.3</v>
      </c>
      <c r="H94" s="4">
        <v>46.8</v>
      </c>
      <c r="I94" s="155">
        <v>2.032258064516129</v>
      </c>
      <c r="J94" s="155">
        <v>317.0322580645161</v>
      </c>
      <c r="K94" s="155">
        <v>0.29032258064516131</v>
      </c>
      <c r="L94" s="4">
        <v>45.29032258064516</v>
      </c>
      <c r="M94" s="2">
        <v>1.8666666666666667</v>
      </c>
      <c r="N94" s="155">
        <v>298.2</v>
      </c>
      <c r="O94" s="155">
        <v>0.26666666666666666</v>
      </c>
      <c r="P94" s="4">
        <v>42.6</v>
      </c>
    </row>
    <row r="95" spans="1:16" x14ac:dyDescent="0.25">
      <c r="A95" s="61"/>
      <c r="B95" s="5" t="s">
        <v>349</v>
      </c>
      <c r="C95" t="s">
        <v>348</v>
      </c>
      <c r="D95">
        <v>1243</v>
      </c>
      <c r="E95" s="2">
        <v>2.1</v>
      </c>
      <c r="F95" s="155">
        <v>327.59999999999997</v>
      </c>
      <c r="G95" s="155">
        <v>0.3</v>
      </c>
      <c r="H95" s="4">
        <v>46.8</v>
      </c>
      <c r="I95" s="155">
        <v>2.032258064516129</v>
      </c>
      <c r="J95" s="155">
        <v>350.90322580645164</v>
      </c>
      <c r="K95" s="155">
        <v>0.29032258064516131</v>
      </c>
      <c r="L95" s="4">
        <v>50.12903225806452</v>
      </c>
      <c r="M95" s="2">
        <v>1.8666666666666667</v>
      </c>
      <c r="N95" s="155">
        <v>312.2</v>
      </c>
      <c r="O95" s="155">
        <v>0.26666666666666666</v>
      </c>
      <c r="P95" s="4">
        <v>44.6</v>
      </c>
    </row>
    <row r="96" spans="1:16" x14ac:dyDescent="0.25">
      <c r="A96" s="61"/>
      <c r="B96" s="5" t="s">
        <v>359</v>
      </c>
      <c r="C96" t="s">
        <v>358</v>
      </c>
      <c r="D96">
        <v>1372</v>
      </c>
      <c r="E96" s="2">
        <v>47.483333333333334</v>
      </c>
      <c r="F96" s="155">
        <v>8278.3166666666657</v>
      </c>
      <c r="G96" s="155">
        <v>6.7833333333333332</v>
      </c>
      <c r="H96" s="4">
        <v>1182.6166666666666</v>
      </c>
      <c r="I96" s="155">
        <v>40.532258064516128</v>
      </c>
      <c r="J96" s="155">
        <v>7210.3387096774186</v>
      </c>
      <c r="K96" s="155">
        <v>5.790322580645161</v>
      </c>
      <c r="L96" s="4">
        <v>1030.0483870967741</v>
      </c>
      <c r="M96" s="2">
        <v>37.333333333333329</v>
      </c>
      <c r="N96" s="155">
        <v>6499.7333333333336</v>
      </c>
      <c r="O96" s="155">
        <v>5.333333333333333</v>
      </c>
      <c r="P96" s="4">
        <v>928.5333333333333</v>
      </c>
    </row>
    <row r="97" spans="1:16" x14ac:dyDescent="0.25">
      <c r="A97" s="61"/>
      <c r="B97" s="5" t="s">
        <v>369</v>
      </c>
      <c r="C97" t="s">
        <v>368</v>
      </c>
      <c r="D97">
        <v>1076</v>
      </c>
      <c r="E97" s="2">
        <v>15.400000000000002</v>
      </c>
      <c r="F97" s="155">
        <v>2345.2333333333336</v>
      </c>
      <c r="G97" s="155">
        <v>2.2000000000000002</v>
      </c>
      <c r="H97" s="4">
        <v>335.03333333333336</v>
      </c>
      <c r="I97" s="155">
        <v>14.903225806451612</v>
      </c>
      <c r="J97" s="155">
        <v>2374.3548387096776</v>
      </c>
      <c r="K97" s="155">
        <v>2.129032258064516</v>
      </c>
      <c r="L97" s="4">
        <v>339.19354838709677</v>
      </c>
      <c r="M97" s="2">
        <v>8.8666666666666671</v>
      </c>
      <c r="N97" s="155">
        <v>1407.9333333333334</v>
      </c>
      <c r="O97" s="155">
        <v>1.2666666666666666</v>
      </c>
      <c r="P97" s="4">
        <v>201.13333333333333</v>
      </c>
    </row>
    <row r="98" spans="1:16" x14ac:dyDescent="0.25">
      <c r="A98" s="61"/>
      <c r="B98" s="5" t="s">
        <v>188</v>
      </c>
      <c r="C98" t="s">
        <v>187</v>
      </c>
      <c r="D98">
        <v>1163</v>
      </c>
      <c r="E98" s="2">
        <v>1.8666666666666667</v>
      </c>
      <c r="F98" s="155">
        <v>305.2</v>
      </c>
      <c r="G98" s="155">
        <v>0.26666666666666666</v>
      </c>
      <c r="H98" s="4">
        <v>43.6</v>
      </c>
      <c r="I98" s="155">
        <v>2.032258064516129</v>
      </c>
      <c r="J98" s="155">
        <v>317.0322580645161</v>
      </c>
      <c r="K98" s="155">
        <v>0.29032258064516131</v>
      </c>
      <c r="L98" s="4">
        <v>45.29032258064516</v>
      </c>
      <c r="M98" s="2">
        <v>2.1</v>
      </c>
      <c r="N98" s="155">
        <v>348.59999999999997</v>
      </c>
      <c r="O98" s="155">
        <v>0.3</v>
      </c>
      <c r="P98" s="4">
        <v>49.8</v>
      </c>
    </row>
    <row r="99" spans="1:16" x14ac:dyDescent="0.25">
      <c r="A99" s="61"/>
      <c r="B99" s="5" t="s">
        <v>395</v>
      </c>
      <c r="C99" t="s">
        <v>394</v>
      </c>
      <c r="D99">
        <v>1192</v>
      </c>
      <c r="E99" s="2">
        <v>13.066666666666666</v>
      </c>
      <c r="F99" s="155">
        <v>2216.2000000000003</v>
      </c>
      <c r="G99" s="155">
        <v>1.8666666666666667</v>
      </c>
      <c r="H99" s="4">
        <v>316.60000000000002</v>
      </c>
      <c r="I99" s="155">
        <v>12.870967741935484</v>
      </c>
      <c r="J99" s="155">
        <v>2141.322580645161</v>
      </c>
      <c r="K99" s="155">
        <v>1.8387096774193548</v>
      </c>
      <c r="L99" s="4">
        <v>305.90322580645159</v>
      </c>
      <c r="M99" s="2">
        <v>14.933333333333334</v>
      </c>
      <c r="N99" s="155">
        <v>2621.5</v>
      </c>
      <c r="O99" s="155">
        <v>2.1333333333333333</v>
      </c>
      <c r="P99" s="4">
        <v>374.5</v>
      </c>
    </row>
    <row r="100" spans="1:16" x14ac:dyDescent="0.25">
      <c r="A100" s="61"/>
      <c r="B100" s="5" t="s">
        <v>415</v>
      </c>
      <c r="C100" t="s">
        <v>414</v>
      </c>
      <c r="D100">
        <v>1121</v>
      </c>
      <c r="E100" s="2">
        <v>1.8666666666666667</v>
      </c>
      <c r="F100" s="155">
        <v>246.40000000000003</v>
      </c>
      <c r="G100" s="155">
        <v>0.26666666666666666</v>
      </c>
      <c r="H100" s="4">
        <v>35.200000000000003</v>
      </c>
      <c r="I100" s="155">
        <v>2.032258064516129</v>
      </c>
      <c r="J100" s="155">
        <v>277.74193548387098</v>
      </c>
      <c r="K100" s="155">
        <v>0.29032258064516131</v>
      </c>
      <c r="L100" s="4">
        <v>39.677419354838712</v>
      </c>
      <c r="M100" s="2">
        <v>1.8666666666666667</v>
      </c>
      <c r="N100" s="155">
        <v>295.40000000000003</v>
      </c>
      <c r="O100" s="155">
        <v>0.26666666666666666</v>
      </c>
      <c r="P100" s="4">
        <v>42.2</v>
      </c>
    </row>
    <row r="101" spans="1:16" x14ac:dyDescent="0.25">
      <c r="A101" s="61"/>
      <c r="B101" s="5" t="s">
        <v>430</v>
      </c>
      <c r="C101" t="s">
        <v>429</v>
      </c>
      <c r="D101">
        <v>1311</v>
      </c>
      <c r="E101" s="2">
        <v>4.8999999999999995</v>
      </c>
      <c r="F101" s="155">
        <v>880.6</v>
      </c>
      <c r="G101" s="155">
        <v>0.7</v>
      </c>
      <c r="H101" s="4">
        <v>125.8</v>
      </c>
      <c r="I101" s="155">
        <v>4.967741935483871</v>
      </c>
      <c r="J101" s="155">
        <v>894.87096774193549</v>
      </c>
      <c r="K101" s="155">
        <v>0.70967741935483875</v>
      </c>
      <c r="L101" s="4">
        <v>127.83870967741936</v>
      </c>
      <c r="M101" s="2">
        <v>2.1</v>
      </c>
      <c r="N101" s="155">
        <v>316.40000000000003</v>
      </c>
      <c r="O101" s="155">
        <v>0.3</v>
      </c>
      <c r="P101" s="4">
        <v>45.2</v>
      </c>
    </row>
    <row r="102" spans="1:16" x14ac:dyDescent="0.25">
      <c r="A102" s="61"/>
      <c r="B102" s="5" t="s">
        <v>419</v>
      </c>
      <c r="C102" t="s">
        <v>418</v>
      </c>
      <c r="D102">
        <v>1186</v>
      </c>
      <c r="E102" s="2">
        <v>1.8666666666666667</v>
      </c>
      <c r="F102" s="155">
        <v>275.8</v>
      </c>
      <c r="G102" s="155">
        <v>0.26666666666666666</v>
      </c>
      <c r="H102" s="4">
        <v>39.4</v>
      </c>
      <c r="I102" s="155">
        <v>2.032258064516129</v>
      </c>
      <c r="J102" s="155">
        <v>325.16129032258067</v>
      </c>
      <c r="K102" s="155">
        <v>0.29032258064516131</v>
      </c>
      <c r="L102" s="4">
        <v>46.451612903225808</v>
      </c>
      <c r="M102" s="2">
        <v>0.93333333333333335</v>
      </c>
      <c r="N102" s="155">
        <v>162.4</v>
      </c>
      <c r="O102" s="155">
        <v>0.13333333333333333</v>
      </c>
      <c r="P102" s="4">
        <v>23.2</v>
      </c>
    </row>
    <row r="103" spans="1:16" ht="15.75" thickBot="1" x14ac:dyDescent="0.3">
      <c r="A103" s="61"/>
      <c r="B103" s="5" t="s">
        <v>393</v>
      </c>
      <c r="C103" t="s">
        <v>392</v>
      </c>
      <c r="D103">
        <v>1039</v>
      </c>
      <c r="E103" s="214">
        <v>29.050000000000004</v>
      </c>
      <c r="F103" s="141">
        <v>4851</v>
      </c>
      <c r="G103" s="141">
        <v>4.1500000000000004</v>
      </c>
      <c r="H103" s="215">
        <v>693</v>
      </c>
      <c r="I103" s="155">
        <v>28.677419354838708</v>
      </c>
      <c r="J103" s="155">
        <v>4766.322580645161</v>
      </c>
      <c r="K103" s="155">
        <v>4.096774193548387</v>
      </c>
      <c r="L103" s="4">
        <v>680.90322580645159</v>
      </c>
      <c r="M103" s="214">
        <v>27.183333333333334</v>
      </c>
      <c r="N103" s="141">
        <v>4541.0166666666664</v>
      </c>
      <c r="O103" s="141">
        <v>3.8833333333333333</v>
      </c>
      <c r="P103" s="215">
        <v>648.7166666666667</v>
      </c>
    </row>
    <row r="104" spans="1:16" ht="15.75" thickBot="1" x14ac:dyDescent="0.3">
      <c r="A104" s="15" t="s">
        <v>475</v>
      </c>
      <c r="B104" s="16"/>
      <c r="C104" s="16"/>
      <c r="D104" s="16"/>
      <c r="E104" s="18">
        <v>755.53333333333342</v>
      </c>
      <c r="F104" s="17">
        <v>131982.90000000002</v>
      </c>
      <c r="G104" s="17">
        <v>107.93333333333334</v>
      </c>
      <c r="H104" s="17">
        <v>18854.699999999993</v>
      </c>
      <c r="I104" s="18">
        <v>762.66129032258038</v>
      </c>
      <c r="J104" s="17">
        <v>133236.0806451613</v>
      </c>
      <c r="K104" s="17">
        <v>108.95161290322586</v>
      </c>
      <c r="L104" s="19">
        <v>19033.725806451614</v>
      </c>
      <c r="M104" s="18">
        <v>690.78333333333342</v>
      </c>
      <c r="N104" s="17">
        <v>122280.78333333333</v>
      </c>
      <c r="O104" s="17">
        <v>98.683333333333323</v>
      </c>
      <c r="P104" s="19">
        <v>17468.683333333334</v>
      </c>
    </row>
    <row r="105" spans="1:16" x14ac:dyDescent="0.25">
      <c r="A105" s="201" t="s">
        <v>476</v>
      </c>
      <c r="B105" s="201" t="s">
        <v>126</v>
      </c>
      <c r="C105" s="201" t="s">
        <v>125</v>
      </c>
      <c r="D105" s="201">
        <v>1747</v>
      </c>
      <c r="E105" s="182">
        <v>86.216666666666669</v>
      </c>
      <c r="F105" s="183">
        <v>16857.516666666666</v>
      </c>
      <c r="G105" s="183">
        <v>12.316666666666666</v>
      </c>
      <c r="H105" s="184">
        <v>2408.2166666666667</v>
      </c>
      <c r="I105" s="200">
        <v>84.451612903225808</v>
      </c>
      <c r="J105" s="200">
        <v>17489.612903225807</v>
      </c>
      <c r="K105" s="200">
        <v>12.064516129032258</v>
      </c>
      <c r="L105" s="200">
        <v>2498.516129032258</v>
      </c>
      <c r="M105" s="182">
        <v>96.716666666666669</v>
      </c>
      <c r="N105" s="183">
        <v>18143.183333333334</v>
      </c>
      <c r="O105" s="183">
        <v>13.816666666666666</v>
      </c>
      <c r="P105" s="184">
        <v>2591.8833333333332</v>
      </c>
    </row>
    <row r="106" spans="1:16" x14ac:dyDescent="0.25">
      <c r="A106" s="61"/>
      <c r="B106" s="5" t="s">
        <v>120</v>
      </c>
      <c r="C106" t="s">
        <v>119</v>
      </c>
      <c r="D106">
        <v>1510</v>
      </c>
      <c r="E106" s="2">
        <v>2.1</v>
      </c>
      <c r="F106" s="155">
        <v>366.8</v>
      </c>
      <c r="G106" s="155">
        <v>0.3</v>
      </c>
      <c r="H106" s="4">
        <v>52.4</v>
      </c>
      <c r="I106" s="155">
        <v>3.161290322580645</v>
      </c>
      <c r="J106" s="155">
        <v>569.03225806451621</v>
      </c>
      <c r="K106" s="155">
        <v>0.45161290322580644</v>
      </c>
      <c r="L106" s="4">
        <v>81.290322580645167</v>
      </c>
      <c r="M106" s="2">
        <v>3.7333333333333334</v>
      </c>
      <c r="N106" s="155">
        <v>694.4</v>
      </c>
      <c r="O106" s="155">
        <v>0.53333333333333333</v>
      </c>
      <c r="P106" s="4">
        <v>99.2</v>
      </c>
    </row>
    <row r="107" spans="1:16" x14ac:dyDescent="0.25">
      <c r="A107" s="61"/>
      <c r="B107" s="5" t="s">
        <v>124</v>
      </c>
      <c r="C107" t="s">
        <v>123</v>
      </c>
      <c r="D107">
        <v>1825</v>
      </c>
      <c r="E107" s="2">
        <v>1.8666666666666667</v>
      </c>
      <c r="F107" s="155">
        <v>347.2</v>
      </c>
      <c r="G107" s="155">
        <v>0.26666666666666666</v>
      </c>
      <c r="H107" s="4">
        <v>49.6</v>
      </c>
      <c r="I107" s="155">
        <v>2.032258064516129</v>
      </c>
      <c r="J107" s="155">
        <v>350.90322580645164</v>
      </c>
      <c r="K107" s="155">
        <v>0.29032258064516131</v>
      </c>
      <c r="L107" s="4">
        <v>50.12903225806452</v>
      </c>
      <c r="M107" s="2">
        <v>2.1</v>
      </c>
      <c r="N107" s="155">
        <v>383.59999999999997</v>
      </c>
      <c r="O107" s="155">
        <v>0.3</v>
      </c>
      <c r="P107" s="4">
        <v>54.8</v>
      </c>
    </row>
    <row r="108" spans="1:16" x14ac:dyDescent="0.25">
      <c r="A108" s="61"/>
      <c r="B108" s="5" t="s">
        <v>136</v>
      </c>
      <c r="C108" t="s">
        <v>135</v>
      </c>
      <c r="D108">
        <v>1618</v>
      </c>
      <c r="E108" s="2">
        <v>7</v>
      </c>
      <c r="F108" s="155">
        <v>1053.2666666666667</v>
      </c>
      <c r="G108" s="155">
        <v>1</v>
      </c>
      <c r="H108" s="4">
        <v>150.46666666666667</v>
      </c>
      <c r="I108" s="155">
        <v>6.774193548387097</v>
      </c>
      <c r="J108" s="155">
        <v>1062.6451612903227</v>
      </c>
      <c r="K108" s="155">
        <v>0.967741935483871</v>
      </c>
      <c r="L108" s="4">
        <v>151.80645161290323</v>
      </c>
      <c r="M108" s="2">
        <v>2.333333333333333</v>
      </c>
      <c r="N108" s="155">
        <v>400.86666666666667</v>
      </c>
      <c r="O108" s="155">
        <v>0.33333333333333331</v>
      </c>
      <c r="P108" s="4">
        <v>57.266666666666666</v>
      </c>
    </row>
    <row r="109" spans="1:16" x14ac:dyDescent="0.25">
      <c r="A109" s="61"/>
      <c r="B109" s="5" t="s">
        <v>276</v>
      </c>
      <c r="C109" t="s">
        <v>275</v>
      </c>
      <c r="D109">
        <v>1588</v>
      </c>
      <c r="E109" s="2">
        <v>34.766666666666666</v>
      </c>
      <c r="F109" s="155">
        <v>5879.3</v>
      </c>
      <c r="G109" s="155">
        <v>4.9666666666666668</v>
      </c>
      <c r="H109" s="4">
        <v>839.9</v>
      </c>
      <c r="I109" s="155">
        <v>35.112903225806456</v>
      </c>
      <c r="J109" s="155">
        <v>5850.5322580645161</v>
      </c>
      <c r="K109" s="155">
        <v>5.0161290322580649</v>
      </c>
      <c r="L109" s="4">
        <v>835.79032258064512</v>
      </c>
      <c r="M109" s="2">
        <v>35.116666666666667</v>
      </c>
      <c r="N109" s="155">
        <v>6203.8666666666668</v>
      </c>
      <c r="O109" s="155">
        <v>5.0166666666666666</v>
      </c>
      <c r="P109" s="4">
        <v>886.26666666666665</v>
      </c>
    </row>
    <row r="110" spans="1:16" x14ac:dyDescent="0.25">
      <c r="A110" s="61"/>
      <c r="B110" s="5" t="s">
        <v>146</v>
      </c>
      <c r="C110" t="s">
        <v>145</v>
      </c>
      <c r="D110">
        <v>1987</v>
      </c>
      <c r="E110" s="2">
        <v>6.8833333333333329</v>
      </c>
      <c r="F110" s="155">
        <v>1111.25</v>
      </c>
      <c r="G110" s="155">
        <v>0.98333333333333328</v>
      </c>
      <c r="H110" s="4">
        <v>158.75</v>
      </c>
      <c r="I110" s="155">
        <v>6.096774193548387</v>
      </c>
      <c r="J110" s="155">
        <v>962.1612903225805</v>
      </c>
      <c r="K110" s="155">
        <v>0.87096774193548387</v>
      </c>
      <c r="L110" s="4">
        <v>137.45161290322579</v>
      </c>
      <c r="M110" s="2">
        <v>0.70000000000000007</v>
      </c>
      <c r="N110" s="155">
        <v>122.5</v>
      </c>
      <c r="O110" s="155">
        <v>0.1</v>
      </c>
      <c r="P110" s="4">
        <v>17.5</v>
      </c>
    </row>
    <row r="111" spans="1:16" x14ac:dyDescent="0.25">
      <c r="A111" s="61"/>
      <c r="B111" s="5" t="s">
        <v>112</v>
      </c>
      <c r="C111" t="s">
        <v>111</v>
      </c>
      <c r="D111">
        <v>1846</v>
      </c>
      <c r="E111" s="2">
        <v>3.0333333333333332</v>
      </c>
      <c r="F111" s="155">
        <v>415.56666666666666</v>
      </c>
      <c r="G111" s="155">
        <v>0.43333333333333335</v>
      </c>
      <c r="H111" s="4">
        <v>59.366666666666667</v>
      </c>
      <c r="I111" s="155">
        <v>2.935483870967742</v>
      </c>
      <c r="J111" s="155">
        <v>402.16129032258067</v>
      </c>
      <c r="K111" s="155">
        <v>0.41935483870967744</v>
      </c>
      <c r="L111" s="4">
        <v>57.451612903225808</v>
      </c>
      <c r="M111" s="2">
        <v>2.1</v>
      </c>
      <c r="N111" s="155">
        <v>264.59999999999997</v>
      </c>
      <c r="O111" s="155">
        <v>0.3</v>
      </c>
      <c r="P111" s="4">
        <v>37.799999999999997</v>
      </c>
    </row>
    <row r="112" spans="1:16" x14ac:dyDescent="0.25">
      <c r="A112" s="61"/>
      <c r="B112" s="5" t="s">
        <v>162</v>
      </c>
      <c r="C112" t="s">
        <v>161</v>
      </c>
      <c r="D112">
        <v>1825</v>
      </c>
      <c r="E112" s="2">
        <v>21.7</v>
      </c>
      <c r="F112" s="155">
        <v>4198.95</v>
      </c>
      <c r="G112" s="155">
        <v>3.1</v>
      </c>
      <c r="H112" s="4">
        <v>599.85</v>
      </c>
      <c r="I112" s="155">
        <v>27.435483870967744</v>
      </c>
      <c r="J112" s="155">
        <v>4986.5967741935483</v>
      </c>
      <c r="K112" s="155">
        <v>3.9193548387096775</v>
      </c>
      <c r="L112" s="4">
        <v>712.37096774193549</v>
      </c>
      <c r="M112" s="2">
        <v>15.166666666666666</v>
      </c>
      <c r="N112" s="155">
        <v>2795.1</v>
      </c>
      <c r="O112" s="155">
        <v>2.1666666666666665</v>
      </c>
      <c r="P112" s="4">
        <v>399.3</v>
      </c>
    </row>
    <row r="113" spans="1:16" x14ac:dyDescent="0.25">
      <c r="A113" s="61"/>
      <c r="B113" s="5" t="s">
        <v>154</v>
      </c>
      <c r="C113" t="s">
        <v>153</v>
      </c>
      <c r="D113">
        <v>1917</v>
      </c>
      <c r="E113" s="2">
        <v>49.583333333333329</v>
      </c>
      <c r="F113" s="155">
        <v>9432.5</v>
      </c>
      <c r="G113" s="155">
        <v>7.083333333333333</v>
      </c>
      <c r="H113" s="4">
        <v>1347.5</v>
      </c>
      <c r="I113" s="155">
        <v>52.612903225806456</v>
      </c>
      <c r="J113" s="155">
        <v>9953.5483870967746</v>
      </c>
      <c r="K113" s="155">
        <v>7.5161290322580649</v>
      </c>
      <c r="L113" s="4">
        <v>1421.9354838709678</v>
      </c>
      <c r="M113" s="2">
        <v>55.066666666666663</v>
      </c>
      <c r="N113" s="155">
        <v>10611.766666666666</v>
      </c>
      <c r="O113" s="155">
        <v>7.8666666666666663</v>
      </c>
      <c r="P113" s="4">
        <v>1515.9666666666667</v>
      </c>
    </row>
    <row r="114" spans="1:16" x14ac:dyDescent="0.25">
      <c r="A114" s="61"/>
      <c r="B114" s="5" t="s">
        <v>166</v>
      </c>
      <c r="C114" t="s">
        <v>165</v>
      </c>
      <c r="D114">
        <v>1772</v>
      </c>
      <c r="E114" s="2">
        <v>21</v>
      </c>
      <c r="F114" s="155">
        <v>3668</v>
      </c>
      <c r="G114" s="155">
        <v>3</v>
      </c>
      <c r="H114" s="4">
        <v>524</v>
      </c>
      <c r="I114" s="155">
        <v>20.322580645161292</v>
      </c>
      <c r="J114" s="155">
        <v>3510.7258064516132</v>
      </c>
      <c r="K114" s="155">
        <v>2.903225806451613</v>
      </c>
      <c r="L114" s="4">
        <v>501.53225806451616</v>
      </c>
      <c r="M114" s="2">
        <v>18.2</v>
      </c>
      <c r="N114" s="155">
        <v>2987.6</v>
      </c>
      <c r="O114" s="155">
        <v>2.6</v>
      </c>
      <c r="P114" s="4">
        <v>426.8</v>
      </c>
    </row>
    <row r="115" spans="1:16" x14ac:dyDescent="0.25">
      <c r="A115" s="61"/>
      <c r="B115" s="5" t="s">
        <v>160</v>
      </c>
      <c r="C115" t="s">
        <v>159</v>
      </c>
      <c r="D115">
        <v>1679</v>
      </c>
      <c r="E115" s="2">
        <v>15.049999999999999</v>
      </c>
      <c r="F115" s="155">
        <v>3003.35</v>
      </c>
      <c r="G115" s="155">
        <v>2.15</v>
      </c>
      <c r="H115" s="4">
        <v>429.05</v>
      </c>
      <c r="I115" s="155">
        <v>15.91935483870968</v>
      </c>
      <c r="J115" s="155">
        <v>3006.6129032258063</v>
      </c>
      <c r="K115" s="155">
        <v>2.274193548387097</v>
      </c>
      <c r="L115" s="4">
        <v>429.51612903225805</v>
      </c>
      <c r="M115" s="2">
        <v>14.933333333333334</v>
      </c>
      <c r="N115" s="155">
        <v>2780.8666666666668</v>
      </c>
      <c r="O115" s="155">
        <v>2.1333333333333333</v>
      </c>
      <c r="P115" s="4">
        <v>397.26666666666665</v>
      </c>
    </row>
    <row r="116" spans="1:16" x14ac:dyDescent="0.25">
      <c r="A116" s="61"/>
      <c r="B116" s="5" t="s">
        <v>178</v>
      </c>
      <c r="C116" t="s">
        <v>177</v>
      </c>
      <c r="D116">
        <v>1750</v>
      </c>
      <c r="E116" s="2">
        <v>63</v>
      </c>
      <c r="F116" s="155">
        <v>11794.416666666668</v>
      </c>
      <c r="G116" s="155">
        <v>9</v>
      </c>
      <c r="H116" s="4">
        <v>1684.9166666666667</v>
      </c>
      <c r="I116" s="155">
        <v>59.387096774193552</v>
      </c>
      <c r="J116" s="155">
        <v>11260.290322580644</v>
      </c>
      <c r="K116" s="155">
        <v>8.4838709677419359</v>
      </c>
      <c r="L116" s="4">
        <v>1608.6129032258063</v>
      </c>
      <c r="M116" s="2">
        <v>66.966666666666669</v>
      </c>
      <c r="N116" s="155">
        <v>12474.933333333334</v>
      </c>
      <c r="O116" s="155">
        <v>9.5666666666666664</v>
      </c>
      <c r="P116" s="4">
        <v>1782.1333333333334</v>
      </c>
    </row>
    <row r="117" spans="1:16" x14ac:dyDescent="0.25">
      <c r="A117" s="61"/>
      <c r="B117" s="5" t="s">
        <v>190</v>
      </c>
      <c r="C117" t="s">
        <v>189</v>
      </c>
      <c r="D117">
        <v>1733</v>
      </c>
      <c r="E117" s="2">
        <v>2.1</v>
      </c>
      <c r="F117" s="155">
        <v>378</v>
      </c>
      <c r="G117" s="155">
        <v>0.3</v>
      </c>
      <c r="H117" s="4">
        <v>54</v>
      </c>
      <c r="I117" s="155">
        <v>2.032258064516129</v>
      </c>
      <c r="J117" s="155">
        <v>365.80645161290323</v>
      </c>
      <c r="K117" s="155">
        <v>0.29032258064516131</v>
      </c>
      <c r="L117" s="4">
        <v>52.258064516129032</v>
      </c>
      <c r="M117" s="2">
        <v>1.8666666666666667</v>
      </c>
      <c r="N117" s="155">
        <v>336</v>
      </c>
      <c r="O117" s="155">
        <v>0.26666666666666666</v>
      </c>
      <c r="P117" s="4">
        <v>48</v>
      </c>
    </row>
    <row r="118" spans="1:16" x14ac:dyDescent="0.25">
      <c r="A118" s="61"/>
      <c r="B118" s="5" t="s">
        <v>196</v>
      </c>
      <c r="C118" t="s">
        <v>195</v>
      </c>
      <c r="D118">
        <v>1650</v>
      </c>
      <c r="E118" s="2">
        <v>1.8666666666666667</v>
      </c>
      <c r="F118" s="155">
        <v>326.2</v>
      </c>
      <c r="G118" s="155">
        <v>0.26666666666666666</v>
      </c>
      <c r="H118" s="4">
        <v>46.6</v>
      </c>
      <c r="I118" s="155">
        <v>2.032258064516129</v>
      </c>
      <c r="J118" s="155">
        <v>323.80645161290323</v>
      </c>
      <c r="K118" s="155">
        <v>0.29032258064516131</v>
      </c>
      <c r="L118" s="4">
        <v>46.258064516129032</v>
      </c>
      <c r="M118" s="2">
        <v>2.1</v>
      </c>
      <c r="N118" s="155">
        <v>369.59999999999997</v>
      </c>
      <c r="O118" s="155">
        <v>0.3</v>
      </c>
      <c r="P118" s="4">
        <v>52.8</v>
      </c>
    </row>
    <row r="119" spans="1:16" x14ac:dyDescent="0.25">
      <c r="A119" s="61"/>
      <c r="B119" s="5" t="s">
        <v>206</v>
      </c>
      <c r="C119" t="s">
        <v>205</v>
      </c>
      <c r="D119">
        <v>1643</v>
      </c>
      <c r="E119" s="2">
        <v>3.9666666666666668</v>
      </c>
      <c r="F119" s="155">
        <v>700</v>
      </c>
      <c r="G119" s="155">
        <v>0.56666666666666665</v>
      </c>
      <c r="H119" s="4">
        <v>100</v>
      </c>
      <c r="I119" s="155">
        <v>4.064516129032258</v>
      </c>
      <c r="J119" s="155">
        <v>742.45161290322585</v>
      </c>
      <c r="K119" s="155">
        <v>0.58064516129032262</v>
      </c>
      <c r="L119" s="4">
        <v>106.06451612903226</v>
      </c>
      <c r="M119" s="2">
        <v>2.5666666666666664</v>
      </c>
      <c r="N119" s="155">
        <v>457.80000000000007</v>
      </c>
      <c r="O119" s="155">
        <v>0.36666666666666664</v>
      </c>
      <c r="P119" s="4">
        <v>65.400000000000006</v>
      </c>
    </row>
    <row r="120" spans="1:16" x14ac:dyDescent="0.25">
      <c r="A120" s="61"/>
      <c r="B120" s="5" t="s">
        <v>218</v>
      </c>
      <c r="C120" t="s">
        <v>217</v>
      </c>
      <c r="D120">
        <v>1600</v>
      </c>
      <c r="E120" s="2">
        <v>1.8666666666666667</v>
      </c>
      <c r="F120" s="155">
        <v>255.73333333333332</v>
      </c>
      <c r="G120" s="155">
        <v>0.26666666666666666</v>
      </c>
      <c r="H120" s="4">
        <v>36.533333333333331</v>
      </c>
      <c r="I120" s="155">
        <v>2.032258064516129</v>
      </c>
      <c r="J120" s="155">
        <v>278.41935483870969</v>
      </c>
      <c r="K120" s="155">
        <v>0.29032258064516131</v>
      </c>
      <c r="L120" s="4">
        <v>39.774193548387096</v>
      </c>
      <c r="M120" s="2">
        <v>1.8666666666666667</v>
      </c>
      <c r="N120" s="155">
        <v>255.73333333333332</v>
      </c>
      <c r="O120" s="155">
        <v>0.26666666666666666</v>
      </c>
      <c r="P120" s="4">
        <v>36.533333333333331</v>
      </c>
    </row>
    <row r="121" spans="1:16" x14ac:dyDescent="0.25">
      <c r="A121" s="61"/>
      <c r="B121" s="5" t="s">
        <v>222</v>
      </c>
      <c r="C121" t="s">
        <v>221</v>
      </c>
      <c r="D121">
        <v>1591</v>
      </c>
      <c r="E121" s="2">
        <v>28.816666666666663</v>
      </c>
      <c r="F121" s="155">
        <v>5389.3</v>
      </c>
      <c r="G121" s="155">
        <v>4.1166666666666663</v>
      </c>
      <c r="H121" s="4">
        <v>769.9</v>
      </c>
      <c r="I121" s="155">
        <v>26.870967741935484</v>
      </c>
      <c r="J121" s="155">
        <v>4964.5806451612907</v>
      </c>
      <c r="K121" s="155">
        <v>3.838709677419355</v>
      </c>
      <c r="L121" s="4">
        <v>709.22580645161293</v>
      </c>
      <c r="M121" s="2">
        <v>24.5</v>
      </c>
      <c r="N121" s="155">
        <v>4417.9333333333334</v>
      </c>
      <c r="O121" s="155">
        <v>3.5</v>
      </c>
      <c r="P121" s="4">
        <v>631.13333333333333</v>
      </c>
    </row>
    <row r="122" spans="1:16" x14ac:dyDescent="0.25">
      <c r="A122" s="61"/>
      <c r="B122" s="5" t="s">
        <v>224</v>
      </c>
      <c r="C122" t="s">
        <v>223</v>
      </c>
      <c r="D122">
        <v>1965</v>
      </c>
      <c r="E122" s="2">
        <v>1.8666666666666667</v>
      </c>
      <c r="F122" s="155">
        <v>255.73333333333332</v>
      </c>
      <c r="G122" s="155">
        <v>0.26666666666666666</v>
      </c>
      <c r="H122" s="4">
        <v>36.533333333333331</v>
      </c>
      <c r="I122" s="155">
        <v>2.032258064516129</v>
      </c>
      <c r="J122" s="155">
        <v>278.41935483870969</v>
      </c>
      <c r="K122" s="155">
        <v>0.29032258064516131</v>
      </c>
      <c r="L122" s="4">
        <v>39.774193548387096</v>
      </c>
      <c r="M122" s="2">
        <v>2.1</v>
      </c>
      <c r="N122" s="155">
        <v>264.59999999999997</v>
      </c>
      <c r="O122" s="155">
        <v>0.3</v>
      </c>
      <c r="P122" s="4">
        <v>37.799999999999997</v>
      </c>
    </row>
    <row r="123" spans="1:16" x14ac:dyDescent="0.25">
      <c r="A123" s="61"/>
      <c r="B123" s="5" t="s">
        <v>238</v>
      </c>
      <c r="C123" t="s">
        <v>237</v>
      </c>
      <c r="D123">
        <v>1687</v>
      </c>
      <c r="E123" s="2">
        <v>1.8666666666666667</v>
      </c>
      <c r="F123" s="155">
        <v>347.2</v>
      </c>
      <c r="G123" s="155">
        <v>0.26666666666666666</v>
      </c>
      <c r="H123" s="4">
        <v>49.6</v>
      </c>
      <c r="I123" s="155">
        <v>2.032258064516129</v>
      </c>
      <c r="J123" s="155">
        <v>378</v>
      </c>
      <c r="K123" s="155">
        <v>0.29032258064516131</v>
      </c>
      <c r="L123" s="4">
        <v>54</v>
      </c>
      <c r="M123" s="2"/>
      <c r="N123" s="155"/>
      <c r="O123" s="155"/>
      <c r="P123" s="4"/>
    </row>
    <row r="124" spans="1:16" x14ac:dyDescent="0.25">
      <c r="A124" s="61"/>
      <c r="B124" s="5" t="s">
        <v>156</v>
      </c>
      <c r="C124" t="s">
        <v>155</v>
      </c>
      <c r="D124">
        <v>1521</v>
      </c>
      <c r="E124" s="2">
        <v>68.95</v>
      </c>
      <c r="F124" s="155">
        <v>11722.550000000001</v>
      </c>
      <c r="G124" s="155">
        <v>9.85</v>
      </c>
      <c r="H124" s="4">
        <v>1674.65</v>
      </c>
      <c r="I124" s="155">
        <v>63</v>
      </c>
      <c r="J124" s="155">
        <v>10759.451612903225</v>
      </c>
      <c r="K124" s="155">
        <v>9</v>
      </c>
      <c r="L124" s="4">
        <v>1537.0645161290322</v>
      </c>
      <c r="M124" s="2">
        <v>60.899999999999991</v>
      </c>
      <c r="N124" s="155">
        <v>10258.966666666667</v>
      </c>
      <c r="O124" s="155">
        <v>8.6999999999999993</v>
      </c>
      <c r="P124" s="4">
        <v>1465.5666666666666</v>
      </c>
    </row>
    <row r="125" spans="1:16" x14ac:dyDescent="0.25">
      <c r="A125" s="61"/>
      <c r="B125" s="5" t="s">
        <v>403</v>
      </c>
      <c r="C125" t="s">
        <v>402</v>
      </c>
      <c r="D125">
        <v>1507</v>
      </c>
      <c r="E125" s="2">
        <v>21.233333333333334</v>
      </c>
      <c r="F125" s="155">
        <v>4305.4666666666672</v>
      </c>
      <c r="G125" s="155">
        <v>3.0333333333333332</v>
      </c>
      <c r="H125" s="4">
        <v>615.06666666666672</v>
      </c>
      <c r="I125" s="155">
        <v>23.935483870967744</v>
      </c>
      <c r="J125" s="155">
        <v>4356.2580645161297</v>
      </c>
      <c r="K125" s="155">
        <v>3.4193548387096775</v>
      </c>
      <c r="L125" s="4">
        <v>622.32258064516134</v>
      </c>
      <c r="M125" s="2">
        <v>24.033333333333331</v>
      </c>
      <c r="N125" s="155">
        <v>4203.2666666666664</v>
      </c>
      <c r="O125" s="155">
        <v>3.4333333333333331</v>
      </c>
      <c r="P125" s="4">
        <v>600.4666666666667</v>
      </c>
    </row>
    <row r="126" spans="1:16" x14ac:dyDescent="0.25">
      <c r="A126" s="61"/>
      <c r="B126" s="5" t="s">
        <v>264</v>
      </c>
      <c r="C126" t="s">
        <v>263</v>
      </c>
      <c r="D126">
        <v>1524</v>
      </c>
      <c r="E126" s="2">
        <v>29.633333333333333</v>
      </c>
      <c r="F126" s="155">
        <v>5086.9000000000005</v>
      </c>
      <c r="G126" s="155">
        <v>4.2333333333333334</v>
      </c>
      <c r="H126" s="4">
        <v>726.7</v>
      </c>
      <c r="I126" s="155">
        <v>30.032258064516128</v>
      </c>
      <c r="J126" s="155">
        <v>4942</v>
      </c>
      <c r="K126" s="155">
        <v>4.290322580645161</v>
      </c>
      <c r="L126" s="4">
        <v>706</v>
      </c>
      <c r="M126" s="2">
        <v>24.266666666666666</v>
      </c>
      <c r="N126" s="155">
        <v>4153.5666666666666</v>
      </c>
      <c r="O126" s="155">
        <v>3.4666666666666668</v>
      </c>
      <c r="P126" s="4">
        <v>593.36666666666667</v>
      </c>
    </row>
    <row r="127" spans="1:16" x14ac:dyDescent="0.25">
      <c r="A127" s="61"/>
      <c r="B127" s="5" t="s">
        <v>278</v>
      </c>
      <c r="C127" t="s">
        <v>277</v>
      </c>
      <c r="D127">
        <v>1501</v>
      </c>
      <c r="E127" s="2">
        <v>19.95</v>
      </c>
      <c r="F127" s="155">
        <v>3278.1</v>
      </c>
      <c r="G127" s="155">
        <v>2.85</v>
      </c>
      <c r="H127" s="4">
        <v>468.3</v>
      </c>
      <c r="I127" s="155">
        <v>19.983870967741936</v>
      </c>
      <c r="J127" s="155">
        <v>3311.3387096774195</v>
      </c>
      <c r="K127" s="155">
        <v>2.8548387096774195</v>
      </c>
      <c r="L127" s="4">
        <v>473.04838709677421</v>
      </c>
      <c r="M127" s="2">
        <v>16.333333333333336</v>
      </c>
      <c r="N127" s="155">
        <v>2804.666666666667</v>
      </c>
      <c r="O127" s="155">
        <v>2.3333333333333335</v>
      </c>
      <c r="P127" s="4">
        <v>400.66666666666669</v>
      </c>
    </row>
    <row r="128" spans="1:16" x14ac:dyDescent="0.25">
      <c r="A128" s="61"/>
      <c r="B128" s="5" t="s">
        <v>158</v>
      </c>
      <c r="C128" t="s">
        <v>157</v>
      </c>
      <c r="D128">
        <v>1515</v>
      </c>
      <c r="E128" s="2">
        <v>107.10000000000001</v>
      </c>
      <c r="F128" s="155">
        <v>19051.666666666664</v>
      </c>
      <c r="G128" s="155">
        <v>15.3</v>
      </c>
      <c r="H128" s="4">
        <v>2721.6666666666665</v>
      </c>
      <c r="I128" s="155">
        <v>98.451612903225808</v>
      </c>
      <c r="J128" s="155">
        <v>17527.096774193549</v>
      </c>
      <c r="K128" s="155">
        <v>14.064516129032258</v>
      </c>
      <c r="L128" s="4">
        <v>2503.8709677419356</v>
      </c>
      <c r="M128" s="2">
        <v>105.23333333333333</v>
      </c>
      <c r="N128" s="155">
        <v>18441.266666666666</v>
      </c>
      <c r="O128" s="155">
        <v>15.033333333333333</v>
      </c>
      <c r="P128" s="4">
        <v>2634.4666666666667</v>
      </c>
    </row>
    <row r="129" spans="1:16" x14ac:dyDescent="0.25">
      <c r="A129" s="61"/>
      <c r="B129" s="5" t="s">
        <v>309</v>
      </c>
      <c r="C129" t="s">
        <v>308</v>
      </c>
      <c r="D129">
        <v>1910</v>
      </c>
      <c r="E129" s="2">
        <v>15.049999999999999</v>
      </c>
      <c r="F129" s="155">
        <v>2602.0166666666664</v>
      </c>
      <c r="G129" s="155">
        <v>2.15</v>
      </c>
      <c r="H129" s="4">
        <v>371.71666666666664</v>
      </c>
      <c r="I129" s="155">
        <v>18.967741935483868</v>
      </c>
      <c r="J129" s="155">
        <v>3220.2258064516132</v>
      </c>
      <c r="K129" s="155">
        <v>2.7096774193548385</v>
      </c>
      <c r="L129" s="4">
        <v>460.03225806451616</v>
      </c>
      <c r="M129" s="2">
        <v>15.400000000000002</v>
      </c>
      <c r="N129" s="155">
        <v>2658.1333333333332</v>
      </c>
      <c r="O129" s="155">
        <v>2.2000000000000002</v>
      </c>
      <c r="P129" s="4">
        <v>379.73333333333335</v>
      </c>
    </row>
    <row r="130" spans="1:16" x14ac:dyDescent="0.25">
      <c r="A130" s="61"/>
      <c r="B130" s="5" t="s">
        <v>353</v>
      </c>
      <c r="C130" t="s">
        <v>352</v>
      </c>
      <c r="D130">
        <v>1594</v>
      </c>
      <c r="E130" s="2">
        <v>1.8666666666666667</v>
      </c>
      <c r="F130" s="155">
        <v>291.2</v>
      </c>
      <c r="G130" s="155">
        <v>0.26666666666666666</v>
      </c>
      <c r="H130" s="4">
        <v>41.6</v>
      </c>
      <c r="I130" s="155">
        <v>2.032258064516129</v>
      </c>
      <c r="J130" s="155">
        <v>371.22580645161293</v>
      </c>
      <c r="K130" s="155">
        <v>0.29032258064516131</v>
      </c>
      <c r="L130" s="4">
        <v>53.032258064516128</v>
      </c>
      <c r="M130" s="2">
        <v>2.1</v>
      </c>
      <c r="N130" s="155">
        <v>334.59999999999997</v>
      </c>
      <c r="O130" s="155">
        <v>0.3</v>
      </c>
      <c r="P130" s="4">
        <v>47.8</v>
      </c>
    </row>
    <row r="131" spans="1:16" x14ac:dyDescent="0.25">
      <c r="A131" s="61"/>
      <c r="B131" s="5" t="s">
        <v>248</v>
      </c>
      <c r="C131" t="s">
        <v>247</v>
      </c>
      <c r="D131">
        <v>1624</v>
      </c>
      <c r="E131" s="2">
        <v>9.7999999999999989</v>
      </c>
      <c r="F131" s="155">
        <v>1687.9333333333334</v>
      </c>
      <c r="G131" s="155">
        <v>1.4</v>
      </c>
      <c r="H131" s="4">
        <v>241.13333333333333</v>
      </c>
      <c r="I131" s="155">
        <v>6.774193548387097</v>
      </c>
      <c r="J131" s="155">
        <v>1069.8709677419356</v>
      </c>
      <c r="K131" s="155">
        <v>0.967741935483871</v>
      </c>
      <c r="L131" s="4">
        <v>152.83870967741936</v>
      </c>
      <c r="M131" s="2">
        <v>8.6333333333333329</v>
      </c>
      <c r="N131" s="155">
        <v>1855.7000000000003</v>
      </c>
      <c r="O131" s="155">
        <v>1.2333333333333334</v>
      </c>
      <c r="P131" s="4">
        <v>265.10000000000002</v>
      </c>
    </row>
    <row r="132" spans="1:16" x14ac:dyDescent="0.25">
      <c r="A132" s="61"/>
      <c r="B132" s="5" t="s">
        <v>365</v>
      </c>
      <c r="C132" t="s">
        <v>364</v>
      </c>
      <c r="D132">
        <v>1984</v>
      </c>
      <c r="E132" s="2">
        <v>16.566666666666666</v>
      </c>
      <c r="F132" s="155">
        <v>2962.8666666666668</v>
      </c>
      <c r="G132" s="155">
        <v>2.3666666666666667</v>
      </c>
      <c r="H132" s="4">
        <v>423.26666666666665</v>
      </c>
      <c r="I132" s="155">
        <v>21.564516129032256</v>
      </c>
      <c r="J132" s="155">
        <v>3815.2258064516127</v>
      </c>
      <c r="K132" s="155">
        <v>3.0806451612903225</v>
      </c>
      <c r="L132" s="4">
        <v>545.0322580645161</v>
      </c>
      <c r="M132" s="2">
        <v>16.566666666666666</v>
      </c>
      <c r="N132" s="155">
        <v>3059.2333333333336</v>
      </c>
      <c r="O132" s="155">
        <v>2.3666666666666667</v>
      </c>
      <c r="P132" s="4">
        <v>437.03333333333336</v>
      </c>
    </row>
    <row r="133" spans="1:16" x14ac:dyDescent="0.25">
      <c r="A133" s="61"/>
      <c r="B133" s="5" t="s">
        <v>232</v>
      </c>
      <c r="C133" t="s">
        <v>231</v>
      </c>
      <c r="D133">
        <v>1740</v>
      </c>
      <c r="E133" s="2">
        <v>2.1</v>
      </c>
      <c r="F133" s="155">
        <v>390.59999999999997</v>
      </c>
      <c r="G133" s="155">
        <v>0.3</v>
      </c>
      <c r="H133" s="4">
        <v>55.8</v>
      </c>
      <c r="I133" s="155">
        <v>2.032258064516129</v>
      </c>
      <c r="J133" s="155">
        <v>378</v>
      </c>
      <c r="K133" s="155">
        <v>0.29032258064516131</v>
      </c>
      <c r="L133" s="4">
        <v>54</v>
      </c>
      <c r="M133" s="2">
        <v>2.1</v>
      </c>
      <c r="N133" s="155">
        <v>390.59999999999997</v>
      </c>
      <c r="O133" s="155">
        <v>0.3</v>
      </c>
      <c r="P133" s="4">
        <v>55.8</v>
      </c>
    </row>
    <row r="134" spans="1:16" x14ac:dyDescent="0.25">
      <c r="A134" s="61"/>
      <c r="B134" s="5" t="s">
        <v>176</v>
      </c>
      <c r="C134" t="s">
        <v>175</v>
      </c>
      <c r="D134">
        <v>1695</v>
      </c>
      <c r="E134" s="2">
        <v>2.1</v>
      </c>
      <c r="F134" s="155">
        <v>327.59999999999997</v>
      </c>
      <c r="G134" s="155">
        <v>0.3</v>
      </c>
      <c r="H134" s="4">
        <v>46.8</v>
      </c>
      <c r="I134" s="155">
        <v>2.032258064516129</v>
      </c>
      <c r="J134" s="155">
        <v>344.12903225806451</v>
      </c>
      <c r="K134" s="155">
        <v>0.29032258064516131</v>
      </c>
      <c r="L134" s="4">
        <v>49.161290322580648</v>
      </c>
      <c r="M134" s="2">
        <v>2.1</v>
      </c>
      <c r="N134" s="155">
        <v>348.59999999999997</v>
      </c>
      <c r="O134" s="155">
        <v>0.3</v>
      </c>
      <c r="P134" s="4">
        <v>49.8</v>
      </c>
    </row>
    <row r="135" spans="1:16" x14ac:dyDescent="0.25">
      <c r="A135" s="61"/>
      <c r="B135" s="5" t="s">
        <v>448</v>
      </c>
      <c r="C135" t="s">
        <v>447</v>
      </c>
      <c r="D135">
        <v>1927</v>
      </c>
      <c r="E135" s="2"/>
      <c r="F135" s="155"/>
      <c r="G135" s="155"/>
      <c r="H135" s="4"/>
      <c r="I135" s="155"/>
      <c r="J135" s="155"/>
      <c r="K135" s="155"/>
      <c r="L135" s="4"/>
      <c r="M135" s="2">
        <v>2.1</v>
      </c>
      <c r="N135" s="155">
        <v>396.90000000000003</v>
      </c>
      <c r="O135" s="155">
        <v>0.3</v>
      </c>
      <c r="P135" s="4">
        <v>56.7</v>
      </c>
    </row>
    <row r="136" spans="1:16" x14ac:dyDescent="0.25">
      <c r="A136" s="61"/>
      <c r="B136" s="5" t="s">
        <v>425</v>
      </c>
      <c r="C136" t="s">
        <v>424</v>
      </c>
      <c r="D136">
        <v>1944</v>
      </c>
      <c r="E136" s="2">
        <v>36.633333333333333</v>
      </c>
      <c r="F136" s="155">
        <v>6734.2333333333336</v>
      </c>
      <c r="G136" s="155">
        <v>5.2333333333333334</v>
      </c>
      <c r="H136" s="4">
        <v>962.0333333333333</v>
      </c>
      <c r="I136" s="155">
        <v>34.548387096774192</v>
      </c>
      <c r="J136" s="155">
        <v>6789.0967741935483</v>
      </c>
      <c r="K136" s="155">
        <v>4.935483870967742</v>
      </c>
      <c r="L136" s="4">
        <v>969.87096774193549</v>
      </c>
      <c r="M136" s="2">
        <v>37.916666666666671</v>
      </c>
      <c r="N136" s="155">
        <v>6991.8333333333339</v>
      </c>
      <c r="O136" s="155">
        <v>5.416666666666667</v>
      </c>
      <c r="P136" s="4">
        <v>998.83333333333337</v>
      </c>
    </row>
    <row r="137" spans="1:16" ht="15.75" thickBot="1" x14ac:dyDescent="0.3">
      <c r="A137" s="61"/>
      <c r="B137" s="5" t="s">
        <v>387</v>
      </c>
      <c r="C137" t="s">
        <v>386</v>
      </c>
      <c r="D137">
        <v>1555</v>
      </c>
      <c r="E137" s="214">
        <v>2.1</v>
      </c>
      <c r="F137" s="141">
        <v>287.7</v>
      </c>
      <c r="G137" s="141">
        <v>0.3</v>
      </c>
      <c r="H137" s="215">
        <v>41.1</v>
      </c>
      <c r="I137" s="155">
        <v>2.032258064516129</v>
      </c>
      <c r="J137" s="155">
        <v>278.41935483870969</v>
      </c>
      <c r="K137" s="155">
        <v>0.29032258064516131</v>
      </c>
      <c r="L137" s="4">
        <v>39.774193548387096</v>
      </c>
      <c r="M137" s="214"/>
      <c r="N137" s="141"/>
      <c r="O137" s="141"/>
      <c r="P137" s="215"/>
    </row>
    <row r="138" spans="1:16" ht="15.75" thickBot="1" x14ac:dyDescent="0.3">
      <c r="A138" s="15" t="s">
        <v>477</v>
      </c>
      <c r="B138" s="16"/>
      <c r="C138" s="150"/>
      <c r="D138" s="150"/>
      <c r="E138" s="156">
        <v>687.63333333333333</v>
      </c>
      <c r="F138" s="151">
        <v>124509.11666666665</v>
      </c>
      <c r="G138" s="151">
        <v>98.23333333333332</v>
      </c>
      <c r="H138" s="151">
        <v>17787.016666666663</v>
      </c>
      <c r="I138" s="156">
        <v>682.72580645161293</v>
      </c>
      <c r="J138" s="151">
        <v>123898.6451612903</v>
      </c>
      <c r="K138" s="151">
        <v>97.532258064516142</v>
      </c>
      <c r="L138" s="157">
        <v>17699.806451612902</v>
      </c>
      <c r="M138" s="156">
        <v>665.81666666666672</v>
      </c>
      <c r="N138" s="151">
        <v>119862.28333333333</v>
      </c>
      <c r="O138" s="151">
        <v>95.116666666666632</v>
      </c>
      <c r="P138" s="157">
        <v>17123.183333333331</v>
      </c>
    </row>
    <row r="139" spans="1:16" x14ac:dyDescent="0.25">
      <c r="A139" s="201" t="s">
        <v>478</v>
      </c>
      <c r="B139" s="201" t="s">
        <v>118</v>
      </c>
      <c r="C139" s="201" t="s">
        <v>117</v>
      </c>
      <c r="D139" s="201">
        <v>2304</v>
      </c>
      <c r="E139" s="182">
        <v>2.333333333333333</v>
      </c>
      <c r="F139" s="183">
        <v>399.81666666666666</v>
      </c>
      <c r="G139" s="183">
        <v>0.33333333333333331</v>
      </c>
      <c r="H139" s="184">
        <v>57.116666666666667</v>
      </c>
      <c r="I139" s="200">
        <v>2.935483870967742</v>
      </c>
      <c r="J139" s="200">
        <v>501.06451612903226</v>
      </c>
      <c r="K139" s="200">
        <v>0.41935483870967744</v>
      </c>
      <c r="L139" s="200">
        <v>71.58064516129032</v>
      </c>
      <c r="M139" s="182">
        <v>2.8000000000000003</v>
      </c>
      <c r="N139" s="183">
        <v>476.23333333333335</v>
      </c>
      <c r="O139" s="183">
        <v>0.4</v>
      </c>
      <c r="P139" s="184">
        <v>68.033333333333331</v>
      </c>
    </row>
    <row r="140" spans="1:16" x14ac:dyDescent="0.25">
      <c r="A140" s="61"/>
      <c r="B140" s="5" t="s">
        <v>210</v>
      </c>
      <c r="C140" t="s">
        <v>209</v>
      </c>
      <c r="D140">
        <v>2298</v>
      </c>
      <c r="E140" s="2">
        <v>3.0333333333333332</v>
      </c>
      <c r="F140" s="155">
        <v>415.56666666666666</v>
      </c>
      <c r="G140" s="155">
        <v>0.43333333333333335</v>
      </c>
      <c r="H140" s="4">
        <v>59.366666666666667</v>
      </c>
      <c r="I140" s="155">
        <v>2.935483870967742</v>
      </c>
      <c r="J140" s="155">
        <v>402.16129032258067</v>
      </c>
      <c r="K140" s="155">
        <v>0.41935483870967744</v>
      </c>
      <c r="L140" s="4">
        <v>57.451612903225808</v>
      </c>
      <c r="M140" s="2">
        <v>3.5</v>
      </c>
      <c r="N140" s="155">
        <v>469</v>
      </c>
      <c r="O140" s="155">
        <v>0.5</v>
      </c>
      <c r="P140" s="4">
        <v>67</v>
      </c>
    </row>
    <row r="141" spans="1:16" x14ac:dyDescent="0.25">
      <c r="A141" s="61"/>
      <c r="B141" s="5" t="s">
        <v>142</v>
      </c>
      <c r="C141" t="s">
        <v>141</v>
      </c>
      <c r="D141">
        <v>2381</v>
      </c>
      <c r="E141" s="2">
        <v>28.933333333333337</v>
      </c>
      <c r="F141" s="155">
        <v>5037.9000000000005</v>
      </c>
      <c r="G141" s="155">
        <v>4.1333333333333337</v>
      </c>
      <c r="H141" s="4">
        <v>719.7</v>
      </c>
      <c r="I141" s="155">
        <v>28.903225806451612</v>
      </c>
      <c r="J141" s="155">
        <v>4989.1935483870966</v>
      </c>
      <c r="K141" s="155">
        <v>4.129032258064516</v>
      </c>
      <c r="L141" s="4">
        <v>712.74193548387098</v>
      </c>
      <c r="M141" s="2">
        <v>25.2</v>
      </c>
      <c r="N141" s="155">
        <v>4490.5</v>
      </c>
      <c r="O141" s="155">
        <v>3.6</v>
      </c>
      <c r="P141" s="4">
        <v>641.5</v>
      </c>
    </row>
    <row r="142" spans="1:16" x14ac:dyDescent="0.25">
      <c r="A142" s="61"/>
      <c r="B142" s="5" t="s">
        <v>130</v>
      </c>
      <c r="C142" t="s">
        <v>129</v>
      </c>
      <c r="D142">
        <v>2106</v>
      </c>
      <c r="E142" s="2">
        <v>38.85</v>
      </c>
      <c r="F142" s="155">
        <v>6802.8333333333339</v>
      </c>
      <c r="G142" s="155">
        <v>5.55</v>
      </c>
      <c r="H142" s="4">
        <v>971.83333333333337</v>
      </c>
      <c r="I142" s="155">
        <v>32.854838709677416</v>
      </c>
      <c r="J142" s="155">
        <v>5660.5161290322576</v>
      </c>
      <c r="K142" s="155">
        <v>4.693548387096774</v>
      </c>
      <c r="L142" s="4">
        <v>808.64516129032256</v>
      </c>
      <c r="M142" s="2">
        <v>42.116666666666667</v>
      </c>
      <c r="N142" s="155">
        <v>7359.5666666666657</v>
      </c>
      <c r="O142" s="155">
        <v>6.0166666666666666</v>
      </c>
      <c r="P142" s="4">
        <v>1051.3666666666666</v>
      </c>
    </row>
    <row r="143" spans="1:16" x14ac:dyDescent="0.25">
      <c r="A143" s="61"/>
      <c r="B143" s="5" t="s">
        <v>152</v>
      </c>
      <c r="C143" t="s">
        <v>151</v>
      </c>
      <c r="D143">
        <v>2006</v>
      </c>
      <c r="E143" s="2">
        <v>3.0333333333333332</v>
      </c>
      <c r="F143" s="155">
        <v>552.06666666666661</v>
      </c>
      <c r="G143" s="155">
        <v>0.43333333333333335</v>
      </c>
      <c r="H143" s="4">
        <v>78.86666666666666</v>
      </c>
      <c r="I143" s="155">
        <v>2.935483870967742</v>
      </c>
      <c r="J143" s="155">
        <v>534.25806451612902</v>
      </c>
      <c r="K143" s="155">
        <v>0.41935483870967744</v>
      </c>
      <c r="L143" s="4">
        <v>76.322580645161295</v>
      </c>
      <c r="M143" s="2"/>
      <c r="N143" s="155"/>
      <c r="O143" s="155"/>
      <c r="P143" s="4"/>
    </row>
    <row r="144" spans="1:16" x14ac:dyDescent="0.25">
      <c r="A144" s="61"/>
      <c r="B144" s="5" t="s">
        <v>373</v>
      </c>
      <c r="C144" t="s">
        <v>372</v>
      </c>
      <c r="D144">
        <v>2089</v>
      </c>
      <c r="E144" s="2">
        <v>7</v>
      </c>
      <c r="F144" s="155">
        <v>1372</v>
      </c>
      <c r="G144" s="155">
        <v>1</v>
      </c>
      <c r="H144" s="4">
        <v>196</v>
      </c>
      <c r="I144" s="155">
        <v>7</v>
      </c>
      <c r="J144" s="155">
        <v>1372</v>
      </c>
      <c r="K144" s="155">
        <v>1</v>
      </c>
      <c r="L144" s="4">
        <v>196</v>
      </c>
      <c r="M144" s="2">
        <v>7</v>
      </c>
      <c r="N144" s="155">
        <v>1372</v>
      </c>
      <c r="O144" s="155">
        <v>1</v>
      </c>
      <c r="P144" s="4">
        <v>196</v>
      </c>
    </row>
    <row r="145" spans="1:16" x14ac:dyDescent="0.25">
      <c r="A145" s="61"/>
      <c r="B145" s="5" t="s">
        <v>282</v>
      </c>
      <c r="C145" t="s">
        <v>281</v>
      </c>
      <c r="D145">
        <v>2227</v>
      </c>
      <c r="E145" s="2">
        <v>55.883333333333333</v>
      </c>
      <c r="F145" s="155">
        <v>9789.3833333333332</v>
      </c>
      <c r="G145" s="155">
        <v>7.9833333333333334</v>
      </c>
      <c r="H145" s="4">
        <v>1398.4833333333333</v>
      </c>
      <c r="I145" s="155">
        <v>55.887096774193544</v>
      </c>
      <c r="J145" s="155">
        <v>9619.0161290322594</v>
      </c>
      <c r="K145" s="155">
        <v>7.9838709677419351</v>
      </c>
      <c r="L145" s="4">
        <v>1374.1451612903227</v>
      </c>
      <c r="M145" s="2">
        <v>56</v>
      </c>
      <c r="N145" s="155">
        <v>11080.183333333334</v>
      </c>
      <c r="O145" s="155">
        <v>8</v>
      </c>
      <c r="P145" s="4">
        <v>1582.8833333333334</v>
      </c>
    </row>
    <row r="146" spans="1:16" x14ac:dyDescent="0.25">
      <c r="A146" s="61"/>
      <c r="B146" s="5" t="s">
        <v>192</v>
      </c>
      <c r="C146" t="s">
        <v>191</v>
      </c>
      <c r="D146">
        <v>2174</v>
      </c>
      <c r="E146" s="2">
        <v>14.233333333333333</v>
      </c>
      <c r="F146" s="155">
        <v>2427.833333333333</v>
      </c>
      <c r="G146" s="155">
        <v>2.0333333333333332</v>
      </c>
      <c r="H146" s="4">
        <v>346.83333333333331</v>
      </c>
      <c r="I146" s="155">
        <v>14.903225806451612</v>
      </c>
      <c r="J146" s="155">
        <v>2548.4516129032259</v>
      </c>
      <c r="K146" s="155">
        <v>2.129032258064516</v>
      </c>
      <c r="L146" s="4">
        <v>364.06451612903226</v>
      </c>
      <c r="M146" s="2">
        <v>21.816666666666666</v>
      </c>
      <c r="N146" s="155">
        <v>3847.9000000000005</v>
      </c>
      <c r="O146" s="155">
        <v>3.1166666666666667</v>
      </c>
      <c r="P146" s="4">
        <v>549.70000000000005</v>
      </c>
    </row>
    <row r="147" spans="1:16" x14ac:dyDescent="0.25">
      <c r="A147" s="61"/>
      <c r="B147" s="5" t="s">
        <v>371</v>
      </c>
      <c r="C147" t="s">
        <v>370</v>
      </c>
      <c r="D147">
        <v>2066</v>
      </c>
      <c r="E147" s="2">
        <v>21</v>
      </c>
      <c r="F147" s="155">
        <v>3622.5</v>
      </c>
      <c r="G147" s="155">
        <v>3</v>
      </c>
      <c r="H147" s="4">
        <v>517.5</v>
      </c>
      <c r="I147" s="155">
        <v>20.322580645161292</v>
      </c>
      <c r="J147" s="155">
        <v>3505.6451612903224</v>
      </c>
      <c r="K147" s="155">
        <v>2.903225806451613</v>
      </c>
      <c r="L147" s="4">
        <v>500.80645161290323</v>
      </c>
      <c r="M147" s="2">
        <v>14</v>
      </c>
      <c r="N147" s="155">
        <v>2443.8166666666666</v>
      </c>
      <c r="O147" s="155">
        <v>2</v>
      </c>
      <c r="P147" s="4">
        <v>349.11666666666667</v>
      </c>
    </row>
    <row r="148" spans="1:16" x14ac:dyDescent="0.25">
      <c r="A148" s="61"/>
      <c r="B148" s="5" t="s">
        <v>280</v>
      </c>
      <c r="C148" t="s">
        <v>279</v>
      </c>
      <c r="D148">
        <v>2248</v>
      </c>
      <c r="E148" s="2">
        <v>58.916666666666664</v>
      </c>
      <c r="F148" s="155">
        <v>10509.800000000001</v>
      </c>
      <c r="G148" s="155">
        <v>8.4166666666666661</v>
      </c>
      <c r="H148" s="4">
        <v>1501.4</v>
      </c>
      <c r="I148" s="155">
        <v>52.161290322580641</v>
      </c>
      <c r="J148" s="155">
        <v>9448.645161290322</v>
      </c>
      <c r="K148" s="155">
        <v>7.4516129032258061</v>
      </c>
      <c r="L148" s="4">
        <v>1349.8064516129032</v>
      </c>
      <c r="M148" s="2">
        <v>56</v>
      </c>
      <c r="N148" s="155">
        <v>10051.066666666666</v>
      </c>
      <c r="O148" s="155">
        <v>8</v>
      </c>
      <c r="P148" s="4">
        <v>1435.8666666666666</v>
      </c>
    </row>
    <row r="149" spans="1:16" x14ac:dyDescent="0.25">
      <c r="A149" s="61"/>
      <c r="B149" s="5" t="s">
        <v>296</v>
      </c>
      <c r="C149" t="s">
        <v>295</v>
      </c>
      <c r="D149">
        <v>2039</v>
      </c>
      <c r="E149" s="2">
        <v>21.933333333333334</v>
      </c>
      <c r="F149" s="155">
        <v>3927.2333333333331</v>
      </c>
      <c r="G149" s="155">
        <v>3.1333333333333333</v>
      </c>
      <c r="H149" s="4">
        <v>561.0333333333333</v>
      </c>
      <c r="I149" s="155">
        <v>22.354838709677416</v>
      </c>
      <c r="J149" s="155">
        <v>4001.9677419354839</v>
      </c>
      <c r="K149" s="155">
        <v>3.193548387096774</v>
      </c>
      <c r="L149" s="4">
        <v>571.70967741935488</v>
      </c>
      <c r="M149" s="2">
        <v>23.566666666666666</v>
      </c>
      <c r="N149" s="155">
        <v>4405.8</v>
      </c>
      <c r="O149" s="155">
        <v>3.3666666666666667</v>
      </c>
      <c r="P149" s="4">
        <v>629.4</v>
      </c>
    </row>
    <row r="150" spans="1:16" x14ac:dyDescent="0.25">
      <c r="A150" s="61"/>
      <c r="B150" s="5" t="s">
        <v>260</v>
      </c>
      <c r="C150" t="s">
        <v>259</v>
      </c>
      <c r="D150">
        <v>2175</v>
      </c>
      <c r="E150" s="2">
        <v>28</v>
      </c>
      <c r="F150" s="155">
        <v>5026.7</v>
      </c>
      <c r="G150" s="155">
        <v>4</v>
      </c>
      <c r="H150" s="4">
        <v>718.1</v>
      </c>
      <c r="I150" s="155">
        <v>27.774193548387096</v>
      </c>
      <c r="J150" s="155">
        <v>5079.7419354838703</v>
      </c>
      <c r="K150" s="155">
        <v>3.967741935483871</v>
      </c>
      <c r="L150" s="4">
        <v>725.67741935483866</v>
      </c>
      <c r="M150" s="2">
        <v>27.883333333333333</v>
      </c>
      <c r="N150" s="155">
        <v>5048.1666666666661</v>
      </c>
      <c r="O150" s="155">
        <v>3.9833333333333334</v>
      </c>
      <c r="P150" s="4">
        <v>721.16666666666663</v>
      </c>
    </row>
    <row r="151" spans="1:16" x14ac:dyDescent="0.25">
      <c r="A151" s="61"/>
      <c r="B151" s="5" t="s">
        <v>284</v>
      </c>
      <c r="C151" t="s">
        <v>283</v>
      </c>
      <c r="D151">
        <v>2155</v>
      </c>
      <c r="E151" s="2">
        <v>2.1</v>
      </c>
      <c r="F151" s="155">
        <v>287.7</v>
      </c>
      <c r="G151" s="155">
        <v>0.3</v>
      </c>
      <c r="H151" s="4">
        <v>41.1</v>
      </c>
      <c r="I151" s="155">
        <v>2.032258064516129</v>
      </c>
      <c r="J151" s="155">
        <v>278.41935483870969</v>
      </c>
      <c r="K151" s="155">
        <v>0.29032258064516131</v>
      </c>
      <c r="L151" s="4">
        <v>39.774193548387096</v>
      </c>
      <c r="M151" s="2">
        <v>1.8666666666666667</v>
      </c>
      <c r="N151" s="155">
        <v>235.20000000000002</v>
      </c>
      <c r="O151" s="155">
        <v>0.26666666666666666</v>
      </c>
      <c r="P151" s="4">
        <v>33.6</v>
      </c>
    </row>
    <row r="152" spans="1:16" x14ac:dyDescent="0.25">
      <c r="A152" s="61"/>
      <c r="B152" s="5" t="s">
        <v>304</v>
      </c>
      <c r="C152" t="s">
        <v>303</v>
      </c>
      <c r="D152">
        <v>2176</v>
      </c>
      <c r="E152" s="2">
        <v>28</v>
      </c>
      <c r="F152" s="155">
        <v>5385.8</v>
      </c>
      <c r="G152" s="155">
        <v>4</v>
      </c>
      <c r="H152" s="4">
        <v>769.4</v>
      </c>
      <c r="I152" s="155">
        <v>25.854838709677416</v>
      </c>
      <c r="J152" s="155">
        <v>4933.645161290322</v>
      </c>
      <c r="K152" s="155">
        <v>3.693548387096774</v>
      </c>
      <c r="L152" s="4">
        <v>704.80645161290317</v>
      </c>
      <c r="M152" s="2">
        <v>27.883333333333333</v>
      </c>
      <c r="N152" s="155">
        <v>5221.3</v>
      </c>
      <c r="O152" s="155">
        <v>3.9833333333333334</v>
      </c>
      <c r="P152" s="4">
        <v>745.9</v>
      </c>
    </row>
    <row r="153" spans="1:16" x14ac:dyDescent="0.25">
      <c r="A153" s="61"/>
      <c r="B153" s="5" t="s">
        <v>315</v>
      </c>
      <c r="C153" t="s">
        <v>314</v>
      </c>
      <c r="D153">
        <v>2027</v>
      </c>
      <c r="E153" s="2">
        <v>5.0166666666666666</v>
      </c>
      <c r="F153" s="155">
        <v>903</v>
      </c>
      <c r="G153" s="155">
        <v>0.71666666666666667</v>
      </c>
      <c r="H153" s="4">
        <v>129</v>
      </c>
      <c r="I153" s="155">
        <v>4.7419354838709671</v>
      </c>
      <c r="J153" s="155">
        <v>853.54838709677415</v>
      </c>
      <c r="K153" s="155">
        <v>0.67741935483870963</v>
      </c>
      <c r="L153" s="4">
        <v>121.93548387096774</v>
      </c>
      <c r="M153" s="2">
        <v>14.466666666666669</v>
      </c>
      <c r="N153" s="155">
        <v>2677.7333333333336</v>
      </c>
      <c r="O153" s="155">
        <v>2.0666666666666669</v>
      </c>
      <c r="P153" s="4">
        <v>382.53333333333336</v>
      </c>
    </row>
    <row r="154" spans="1:16" x14ac:dyDescent="0.25">
      <c r="A154" s="61"/>
      <c r="B154" s="5" t="s">
        <v>323</v>
      </c>
      <c r="C154" t="s">
        <v>322</v>
      </c>
      <c r="D154">
        <v>2087</v>
      </c>
      <c r="E154" s="2">
        <v>5.95</v>
      </c>
      <c r="F154" s="155">
        <v>946.39999999999986</v>
      </c>
      <c r="G154" s="155">
        <v>0.85</v>
      </c>
      <c r="H154" s="4">
        <v>135.19999999999999</v>
      </c>
      <c r="I154" s="155">
        <v>6.096774193548387</v>
      </c>
      <c r="J154" s="155">
        <v>977.51612903225816</v>
      </c>
      <c r="K154" s="155">
        <v>0.87096774193548387</v>
      </c>
      <c r="L154" s="4">
        <v>139.64516129032259</v>
      </c>
      <c r="M154" s="2">
        <v>4.8999999999999995</v>
      </c>
      <c r="N154" s="155">
        <v>671.30000000000007</v>
      </c>
      <c r="O154" s="155">
        <v>0.7</v>
      </c>
      <c r="P154" s="4">
        <v>95.9</v>
      </c>
    </row>
    <row r="155" spans="1:16" x14ac:dyDescent="0.25">
      <c r="A155" s="61"/>
      <c r="B155" s="5" t="s">
        <v>194</v>
      </c>
      <c r="C155" t="s">
        <v>193</v>
      </c>
      <c r="D155">
        <v>2070</v>
      </c>
      <c r="E155" s="2">
        <v>1.8666666666666667</v>
      </c>
      <c r="F155" s="155">
        <v>255.73333333333332</v>
      </c>
      <c r="G155" s="155">
        <v>0.26666666666666666</v>
      </c>
      <c r="H155" s="4">
        <v>36.533333333333331</v>
      </c>
      <c r="I155" s="155">
        <v>2.032258064516129</v>
      </c>
      <c r="J155" s="155">
        <v>278.41935483870969</v>
      </c>
      <c r="K155" s="155">
        <v>0.29032258064516131</v>
      </c>
      <c r="L155" s="4">
        <v>39.774193548387096</v>
      </c>
      <c r="M155" s="2">
        <v>2.1</v>
      </c>
      <c r="N155" s="155">
        <v>264.59999999999997</v>
      </c>
      <c r="O155" s="155">
        <v>0.3</v>
      </c>
      <c r="P155" s="4">
        <v>37.799999999999997</v>
      </c>
    </row>
    <row r="156" spans="1:16" x14ac:dyDescent="0.25">
      <c r="A156" s="61"/>
      <c r="B156" s="5" t="s">
        <v>363</v>
      </c>
      <c r="C156" t="s">
        <v>362</v>
      </c>
      <c r="D156">
        <v>2120</v>
      </c>
      <c r="E156" s="2">
        <v>2.1</v>
      </c>
      <c r="F156" s="155">
        <v>287.7</v>
      </c>
      <c r="G156" s="155">
        <v>0.3</v>
      </c>
      <c r="H156" s="4">
        <v>41.1</v>
      </c>
      <c r="I156" s="155">
        <v>2.032258064516129</v>
      </c>
      <c r="J156" s="155">
        <v>278.41935483870969</v>
      </c>
      <c r="K156" s="155">
        <v>0.29032258064516131</v>
      </c>
      <c r="L156" s="4">
        <v>39.774193548387096</v>
      </c>
      <c r="M156" s="2">
        <v>1.8666666666666667</v>
      </c>
      <c r="N156" s="155">
        <v>235.20000000000002</v>
      </c>
      <c r="O156" s="155">
        <v>0.26666666666666666</v>
      </c>
      <c r="P156" s="4">
        <v>33.6</v>
      </c>
    </row>
    <row r="157" spans="1:16" x14ac:dyDescent="0.25">
      <c r="A157" s="61"/>
      <c r="B157" s="5" t="s">
        <v>407</v>
      </c>
      <c r="C157" t="s">
        <v>406</v>
      </c>
      <c r="D157">
        <v>2239</v>
      </c>
      <c r="E157" s="2">
        <v>12.6</v>
      </c>
      <c r="F157" s="155">
        <v>2209.2000000000003</v>
      </c>
      <c r="G157" s="155">
        <v>1.8</v>
      </c>
      <c r="H157" s="4">
        <v>315.60000000000002</v>
      </c>
      <c r="I157" s="155">
        <v>10.612903225806452</v>
      </c>
      <c r="J157" s="155">
        <v>1958.1935483870968</v>
      </c>
      <c r="K157" s="155">
        <v>1.5161290322580645</v>
      </c>
      <c r="L157" s="4">
        <v>279.74193548387098</v>
      </c>
      <c r="M157" s="2">
        <v>7</v>
      </c>
      <c r="N157" s="155">
        <v>1372</v>
      </c>
      <c r="O157" s="155">
        <v>1</v>
      </c>
      <c r="P157" s="4">
        <v>196</v>
      </c>
    </row>
    <row r="158" spans="1:16" ht="15.75" thickBot="1" x14ac:dyDescent="0.3">
      <c r="A158" s="61"/>
      <c r="B158" s="5" t="s">
        <v>434</v>
      </c>
      <c r="C158" t="s">
        <v>433</v>
      </c>
      <c r="D158">
        <v>2145</v>
      </c>
      <c r="E158" s="214">
        <v>2.1</v>
      </c>
      <c r="F158" s="141">
        <v>396.90000000000003</v>
      </c>
      <c r="G158" s="141">
        <v>0.3</v>
      </c>
      <c r="H158" s="215">
        <v>56.7</v>
      </c>
      <c r="I158" s="155">
        <v>2.032258064516129</v>
      </c>
      <c r="J158" s="155">
        <v>384.09677419354836</v>
      </c>
      <c r="K158" s="155">
        <v>0.29032258064516131</v>
      </c>
      <c r="L158" s="4">
        <v>54.87096774193548</v>
      </c>
      <c r="M158" s="214"/>
      <c r="N158" s="141"/>
      <c r="O158" s="141"/>
      <c r="P158" s="215"/>
    </row>
    <row r="159" spans="1:16" ht="15.75" thickBot="1" x14ac:dyDescent="0.3">
      <c r="A159" s="15" t="s">
        <v>479</v>
      </c>
      <c r="B159" s="16"/>
      <c r="C159" s="150"/>
      <c r="D159" s="150"/>
      <c r="E159" s="156">
        <v>342.88333333333338</v>
      </c>
      <c r="F159" s="151">
        <v>60556.066666666651</v>
      </c>
      <c r="G159" s="151">
        <v>48.98333333333332</v>
      </c>
      <c r="H159" s="151">
        <v>8650.8666666666686</v>
      </c>
      <c r="I159" s="156">
        <v>326.40322580645176</v>
      </c>
      <c r="J159" s="151">
        <v>57604.919354838719</v>
      </c>
      <c r="K159" s="151">
        <v>46.629032258064512</v>
      </c>
      <c r="L159" s="157">
        <v>8229.2741935483882</v>
      </c>
      <c r="M159" s="156">
        <v>339.9666666666667</v>
      </c>
      <c r="N159" s="151">
        <v>61721.566666666658</v>
      </c>
      <c r="O159" s="151">
        <v>48.56666666666667</v>
      </c>
      <c r="P159" s="157">
        <v>8817.3666666666668</v>
      </c>
    </row>
    <row r="160" spans="1:16" x14ac:dyDescent="0.25">
      <c r="A160" s="61" t="s">
        <v>480</v>
      </c>
      <c r="B160" s="5" t="s">
        <v>391</v>
      </c>
      <c r="C160" t="s">
        <v>390</v>
      </c>
      <c r="D160">
        <v>5356</v>
      </c>
      <c r="E160" s="65">
        <v>4.8999999999999995</v>
      </c>
      <c r="F160" s="1">
        <v>1558.2</v>
      </c>
      <c r="G160" s="1">
        <v>0.7</v>
      </c>
      <c r="H160" s="176">
        <v>222.6</v>
      </c>
      <c r="I160" s="2">
        <v>2.935483870967742</v>
      </c>
      <c r="J160" s="155">
        <v>816.96774193548379</v>
      </c>
      <c r="K160" s="155">
        <v>0.41935483870967744</v>
      </c>
      <c r="L160" s="155">
        <v>116.70967741935483</v>
      </c>
      <c r="M160" s="65">
        <v>5.1333333333333329</v>
      </c>
      <c r="N160" s="1">
        <v>1561.4666666666667</v>
      </c>
      <c r="O160" s="1">
        <v>0.73333333333333328</v>
      </c>
      <c r="P160" s="176">
        <v>223.06666666666666</v>
      </c>
    </row>
    <row r="161" spans="1:16" x14ac:dyDescent="0.25">
      <c r="A161" s="201"/>
      <c r="B161" s="201" t="s">
        <v>397</v>
      </c>
      <c r="C161" s="201" t="s">
        <v>396</v>
      </c>
      <c r="D161" s="201">
        <v>5584</v>
      </c>
      <c r="E161" s="220">
        <v>3.9666666666666668</v>
      </c>
      <c r="F161" s="200">
        <v>1165.5</v>
      </c>
      <c r="G161" s="200">
        <v>0.56666666666666665</v>
      </c>
      <c r="H161" s="195">
        <v>166.5</v>
      </c>
      <c r="I161" s="200">
        <v>2.7096774193548385</v>
      </c>
      <c r="J161" s="200">
        <v>768.19354838709671</v>
      </c>
      <c r="K161" s="200">
        <v>0.38709677419354838</v>
      </c>
      <c r="L161" s="200">
        <v>109.74193548387096</v>
      </c>
      <c r="M161" s="220">
        <v>3.0333333333333332</v>
      </c>
      <c r="N161" s="200">
        <v>885.0333333333333</v>
      </c>
      <c r="O161" s="200">
        <v>0.43333333333333335</v>
      </c>
      <c r="P161" s="195">
        <v>126.43333333333334</v>
      </c>
    </row>
    <row r="162" spans="1:16" x14ac:dyDescent="0.25">
      <c r="A162" s="61"/>
      <c r="B162" s="5" t="s">
        <v>212</v>
      </c>
      <c r="C162" t="s">
        <v>211</v>
      </c>
      <c r="D162">
        <v>2762</v>
      </c>
      <c r="E162" s="2">
        <v>34.533333333333331</v>
      </c>
      <c r="F162" s="155">
        <v>8158.2666666666664</v>
      </c>
      <c r="G162" s="155">
        <v>4.9333333333333336</v>
      </c>
      <c r="H162" s="4">
        <v>1165.4666666666667</v>
      </c>
      <c r="I162" s="2">
        <v>30.596774193548388</v>
      </c>
      <c r="J162" s="155">
        <v>7215.0806451612907</v>
      </c>
      <c r="K162" s="155">
        <v>4.370967741935484</v>
      </c>
      <c r="L162" s="155">
        <v>1030.7258064516129</v>
      </c>
      <c r="M162" s="2">
        <v>31.733333333333334</v>
      </c>
      <c r="N162" s="155">
        <v>7379.8666666666668</v>
      </c>
      <c r="O162" s="155">
        <v>4.5333333333333332</v>
      </c>
      <c r="P162" s="4">
        <v>1054.2666666666667</v>
      </c>
    </row>
    <row r="163" spans="1:16" x14ac:dyDescent="0.25">
      <c r="A163" s="61"/>
      <c r="B163" s="5" t="s">
        <v>421</v>
      </c>
      <c r="C163" t="s">
        <v>420</v>
      </c>
      <c r="D163">
        <v>6004</v>
      </c>
      <c r="E163" s="2">
        <v>4.8999999999999995</v>
      </c>
      <c r="F163" s="155">
        <v>1425.8999999999999</v>
      </c>
      <c r="G163" s="155">
        <v>0.7</v>
      </c>
      <c r="H163" s="4">
        <v>203.7</v>
      </c>
      <c r="I163" s="2">
        <v>4.967741935483871</v>
      </c>
      <c r="J163" s="155">
        <v>1379.2258064516129</v>
      </c>
      <c r="K163" s="155">
        <v>0.70967741935483875</v>
      </c>
      <c r="L163" s="155">
        <v>197.03225806451613</v>
      </c>
      <c r="M163" s="2">
        <v>3.9666666666666668</v>
      </c>
      <c r="N163" s="155">
        <v>1154.3</v>
      </c>
      <c r="O163" s="155">
        <v>0.56666666666666665</v>
      </c>
      <c r="P163" s="4">
        <v>164.9</v>
      </c>
    </row>
    <row r="164" spans="1:16" x14ac:dyDescent="0.25">
      <c r="A164" s="61"/>
      <c r="B164" s="5" t="s">
        <v>234</v>
      </c>
      <c r="C164" t="s">
        <v>233</v>
      </c>
      <c r="D164">
        <v>2717</v>
      </c>
      <c r="E164" s="2">
        <v>7</v>
      </c>
      <c r="F164" s="155">
        <v>1225</v>
      </c>
      <c r="G164" s="155">
        <v>1</v>
      </c>
      <c r="H164" s="4">
        <v>175</v>
      </c>
      <c r="I164" s="2">
        <v>7</v>
      </c>
      <c r="J164" s="155">
        <v>1225</v>
      </c>
      <c r="K164" s="155">
        <v>1</v>
      </c>
      <c r="L164" s="155">
        <v>175</v>
      </c>
      <c r="M164" s="2">
        <v>7</v>
      </c>
      <c r="N164" s="155">
        <v>1225</v>
      </c>
      <c r="O164" s="155">
        <v>1</v>
      </c>
      <c r="P164" s="4">
        <v>175</v>
      </c>
    </row>
    <row r="165" spans="1:16" x14ac:dyDescent="0.25">
      <c r="A165" s="61"/>
      <c r="B165" s="5" t="s">
        <v>450</v>
      </c>
      <c r="C165" t="s">
        <v>449</v>
      </c>
      <c r="D165">
        <v>5253</v>
      </c>
      <c r="E165" s="2">
        <v>4.8999999999999995</v>
      </c>
      <c r="F165" s="155">
        <v>1584.8</v>
      </c>
      <c r="G165" s="155">
        <v>0.7</v>
      </c>
      <c r="H165" s="4">
        <v>226.4</v>
      </c>
      <c r="I165" s="2">
        <v>0.22580645161290322</v>
      </c>
      <c r="J165" s="155">
        <v>74.967741935483872</v>
      </c>
      <c r="K165" s="155">
        <v>3.2258064516129031E-2</v>
      </c>
      <c r="L165" s="155">
        <v>10.709677419354838</v>
      </c>
      <c r="M165" s="2">
        <v>3.0333333333333332</v>
      </c>
      <c r="N165" s="155">
        <v>1007.0666666666667</v>
      </c>
      <c r="O165" s="155">
        <v>0.43333333333333335</v>
      </c>
      <c r="P165" s="4">
        <v>143.86666666666667</v>
      </c>
    </row>
    <row r="166" spans="1:16" x14ac:dyDescent="0.25">
      <c r="A166" s="61"/>
      <c r="B166" s="5" t="s">
        <v>401</v>
      </c>
      <c r="C166" t="s">
        <v>400</v>
      </c>
      <c r="D166">
        <v>5230</v>
      </c>
      <c r="E166" s="2">
        <v>14</v>
      </c>
      <c r="F166" s="155">
        <v>4123</v>
      </c>
      <c r="G166" s="155">
        <v>2</v>
      </c>
      <c r="H166" s="4">
        <v>589</v>
      </c>
      <c r="I166" s="2">
        <v>14</v>
      </c>
      <c r="J166" s="155">
        <v>4123</v>
      </c>
      <c r="K166" s="155">
        <v>2</v>
      </c>
      <c r="L166" s="155">
        <v>589</v>
      </c>
      <c r="M166" s="2">
        <v>14</v>
      </c>
      <c r="N166" s="155">
        <v>4086.8333333333335</v>
      </c>
      <c r="O166" s="155">
        <v>2</v>
      </c>
      <c r="P166" s="4">
        <v>583.83333333333337</v>
      </c>
    </row>
    <row r="167" spans="1:16" x14ac:dyDescent="0.25">
      <c r="A167" s="61"/>
      <c r="B167" s="5" t="s">
        <v>240</v>
      </c>
      <c r="C167" t="s">
        <v>239</v>
      </c>
      <c r="D167">
        <v>2818</v>
      </c>
      <c r="E167" s="2">
        <v>7</v>
      </c>
      <c r="F167" s="155">
        <v>1225</v>
      </c>
      <c r="G167" s="155">
        <v>1</v>
      </c>
      <c r="H167" s="4">
        <v>175</v>
      </c>
      <c r="I167" s="2">
        <v>7</v>
      </c>
      <c r="J167" s="155">
        <v>1225</v>
      </c>
      <c r="K167" s="155">
        <v>1</v>
      </c>
      <c r="L167" s="155">
        <v>175</v>
      </c>
      <c r="M167" s="2">
        <v>7</v>
      </c>
      <c r="N167" s="155">
        <v>1225</v>
      </c>
      <c r="O167" s="155">
        <v>1</v>
      </c>
      <c r="P167" s="4">
        <v>175</v>
      </c>
    </row>
    <row r="168" spans="1:16" x14ac:dyDescent="0.25">
      <c r="A168" s="61"/>
      <c r="B168" s="5" t="s">
        <v>226</v>
      </c>
      <c r="C168" t="s">
        <v>225</v>
      </c>
      <c r="D168">
        <v>2695</v>
      </c>
      <c r="E168" s="2">
        <v>15.866666666666667</v>
      </c>
      <c r="F168" s="155">
        <v>2874.666666666667</v>
      </c>
      <c r="G168" s="155">
        <v>2.2666666666666666</v>
      </c>
      <c r="H168" s="4">
        <v>410.66666666666669</v>
      </c>
      <c r="I168" s="2">
        <v>19.645161290322584</v>
      </c>
      <c r="J168" s="155">
        <v>3535.9032258064517</v>
      </c>
      <c r="K168" s="155">
        <v>2.806451612903226</v>
      </c>
      <c r="L168" s="155">
        <v>505.12903225806451</v>
      </c>
      <c r="M168" s="2">
        <v>21</v>
      </c>
      <c r="N168" s="155">
        <v>3773</v>
      </c>
      <c r="O168" s="155">
        <v>3</v>
      </c>
      <c r="P168" s="4">
        <v>539</v>
      </c>
    </row>
    <row r="169" spans="1:16" x14ac:dyDescent="0.25">
      <c r="A169" s="61"/>
      <c r="B169" s="5" t="s">
        <v>409</v>
      </c>
      <c r="C169" t="s">
        <v>408</v>
      </c>
      <c r="D169">
        <v>2917</v>
      </c>
      <c r="E169" s="2">
        <v>4.8999999999999995</v>
      </c>
      <c r="F169" s="155">
        <v>802.9</v>
      </c>
      <c r="G169" s="155">
        <v>0.7</v>
      </c>
      <c r="H169" s="4">
        <v>114.7</v>
      </c>
      <c r="I169" s="2">
        <v>4.967741935483871</v>
      </c>
      <c r="J169" s="155">
        <v>796.19354838709671</v>
      </c>
      <c r="K169" s="155">
        <v>0.70967741935483875</v>
      </c>
      <c r="L169" s="155">
        <v>113.74193548387096</v>
      </c>
      <c r="M169" s="2">
        <v>4.0833333333333339</v>
      </c>
      <c r="N169" s="155">
        <v>651.93333333333339</v>
      </c>
      <c r="O169" s="155">
        <v>0.58333333333333337</v>
      </c>
      <c r="P169" s="4">
        <v>93.13333333333334</v>
      </c>
    </row>
    <row r="170" spans="1:16" x14ac:dyDescent="0.25">
      <c r="A170" s="61"/>
      <c r="B170" s="5" t="s">
        <v>456</v>
      </c>
      <c r="C170" t="s">
        <v>455</v>
      </c>
      <c r="D170">
        <v>5714</v>
      </c>
      <c r="E170" s="2">
        <v>2.1</v>
      </c>
      <c r="F170" s="155">
        <v>646.33333333333326</v>
      </c>
      <c r="G170" s="155">
        <v>0.3</v>
      </c>
      <c r="H170" s="4">
        <v>92.333333333333329</v>
      </c>
      <c r="I170" s="2">
        <v>0.22580645161290322</v>
      </c>
      <c r="J170" s="155">
        <v>70.903225806451616</v>
      </c>
      <c r="K170" s="155">
        <v>3.2258064516129031E-2</v>
      </c>
      <c r="L170" s="155">
        <v>10.129032258064516</v>
      </c>
      <c r="M170" s="2">
        <v>1.6333333333333333</v>
      </c>
      <c r="N170" s="155">
        <v>512.86666666666667</v>
      </c>
      <c r="O170" s="155">
        <v>0.23333333333333334</v>
      </c>
      <c r="P170" s="4">
        <v>73.266666666666666</v>
      </c>
    </row>
    <row r="171" spans="1:16" ht="15.75" thickBot="1" x14ac:dyDescent="0.3">
      <c r="A171" s="61"/>
      <c r="B171" s="5" t="s">
        <v>426</v>
      </c>
      <c r="C171" t="s">
        <v>424</v>
      </c>
      <c r="D171">
        <v>3003</v>
      </c>
      <c r="E171" s="214"/>
      <c r="F171" s="141"/>
      <c r="G171" s="141"/>
      <c r="H171" s="215"/>
      <c r="I171" s="2">
        <v>1.3548387096774193</v>
      </c>
      <c r="J171" s="155">
        <v>256.06451612903226</v>
      </c>
      <c r="K171" s="155">
        <v>0.19354838709677419</v>
      </c>
      <c r="L171" s="155">
        <v>36.58064516129032</v>
      </c>
      <c r="M171" s="214"/>
      <c r="N171" s="141"/>
      <c r="O171" s="141"/>
      <c r="P171" s="215"/>
    </row>
    <row r="172" spans="1:16" ht="15.75" thickBot="1" x14ac:dyDescent="0.3">
      <c r="A172" s="60" t="s">
        <v>481</v>
      </c>
      <c r="B172" s="36"/>
      <c r="C172" s="142"/>
      <c r="D172" s="142"/>
      <c r="E172" s="216">
        <v>104.06666666666666</v>
      </c>
      <c r="F172" s="143">
        <v>24789.566666666666</v>
      </c>
      <c r="G172" s="143">
        <v>14.866666666666667</v>
      </c>
      <c r="H172" s="143">
        <v>3541.3666666666663</v>
      </c>
      <c r="I172" s="216">
        <v>95.629032258064527</v>
      </c>
      <c r="J172" s="143">
        <v>21486.500000000004</v>
      </c>
      <c r="K172" s="143">
        <v>13.661290322580646</v>
      </c>
      <c r="L172" s="217">
        <v>3069.4999999999995</v>
      </c>
      <c r="M172" s="216">
        <v>101.61666666666667</v>
      </c>
      <c r="N172" s="143">
        <v>23462.366666666665</v>
      </c>
      <c r="O172" s="143">
        <v>14.516666666666666</v>
      </c>
      <c r="P172" s="217">
        <v>3351.7666666666669</v>
      </c>
    </row>
    <row r="173" spans="1:16" ht="15.75" thickBot="1" x14ac:dyDescent="0.3">
      <c r="A173" s="15" t="s">
        <v>71</v>
      </c>
      <c r="B173" s="16"/>
      <c r="C173" s="16"/>
      <c r="D173" s="16"/>
      <c r="E173" s="18">
        <v>3940.7666666666655</v>
      </c>
      <c r="F173" s="17">
        <v>678063.63333333284</v>
      </c>
      <c r="G173" s="17">
        <v>562.96666666666658</v>
      </c>
      <c r="H173" s="17">
        <v>96866.23333333341</v>
      </c>
      <c r="I173" s="18">
        <v>3923.6129032258063</v>
      </c>
      <c r="J173" s="17">
        <v>673759.70967741997</v>
      </c>
      <c r="K173" s="17">
        <v>560.51612903225839</v>
      </c>
      <c r="L173" s="19">
        <v>96251.38709677424</v>
      </c>
      <c r="M173" s="18">
        <v>3943.216666666664</v>
      </c>
      <c r="N173" s="17">
        <v>677629.51666666649</v>
      </c>
      <c r="O173" s="17">
        <v>563.31666666666672</v>
      </c>
      <c r="P173" s="19">
        <v>96804.216666666631</v>
      </c>
    </row>
  </sheetData>
  <mergeCells count="6">
    <mergeCell ref="A5:B5"/>
    <mergeCell ref="E4:H4"/>
    <mergeCell ref="I4:L4"/>
    <mergeCell ref="M4:P4"/>
    <mergeCell ref="A4:B4"/>
    <mergeCell ref="C4:D4"/>
  </mergeCells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E54B-93FB-43C7-8CF4-2876385EE825}">
  <dimension ref="A1:U40"/>
  <sheetViews>
    <sheetView tabSelected="1" workbookViewId="0">
      <selection activeCell="G31" sqref="G31"/>
    </sheetView>
  </sheetViews>
  <sheetFormatPr defaultRowHeight="15" x14ac:dyDescent="0.25"/>
  <cols>
    <col min="1" max="1" width="24.7109375" customWidth="1"/>
    <col min="2" max="2" width="21.42578125" bestFit="1" customWidth="1"/>
    <col min="4" max="4" width="12.5703125" bestFit="1" customWidth="1"/>
    <col min="5" max="6" width="10.5703125" bestFit="1" customWidth="1"/>
    <col min="7" max="9" width="11.5703125" bestFit="1" customWidth="1"/>
    <col min="10" max="10" width="9.5703125" bestFit="1" customWidth="1"/>
    <col min="11" max="13" width="10.5703125" bestFit="1" customWidth="1"/>
    <col min="14" max="14" width="9.5703125" bestFit="1" customWidth="1"/>
    <col min="15" max="15" width="17.85546875" customWidth="1"/>
    <col min="16" max="16" width="11.5703125" customWidth="1"/>
    <col min="17" max="17" width="11.28515625" customWidth="1"/>
    <col min="18" max="18" width="11.28515625" bestFit="1" customWidth="1"/>
    <col min="19" max="19" width="11.5703125" bestFit="1" customWidth="1"/>
    <col min="20" max="20" width="11.28515625" bestFit="1" customWidth="1"/>
  </cols>
  <sheetData>
    <row r="1" spans="1:21" ht="18" x14ac:dyDescent="0.25">
      <c r="A1" s="20" t="s">
        <v>105</v>
      </c>
      <c r="H1" s="39">
        <v>45383</v>
      </c>
    </row>
    <row r="2" spans="1:21" x14ac:dyDescent="0.25">
      <c r="A2" s="21" t="s">
        <v>106</v>
      </c>
    </row>
    <row r="4" spans="1:21" ht="15.75" thickBot="1" x14ac:dyDescent="0.3"/>
    <row r="5" spans="1:21" ht="15.75" thickBot="1" x14ac:dyDescent="0.3">
      <c r="A5" s="14" t="s">
        <v>3</v>
      </c>
      <c r="B5" s="14"/>
      <c r="C5" s="14"/>
      <c r="D5" s="14" t="s">
        <v>82</v>
      </c>
      <c r="E5" s="14" t="s">
        <v>83</v>
      </c>
      <c r="F5" s="14"/>
      <c r="G5" s="14"/>
      <c r="H5" s="14"/>
      <c r="I5" s="11"/>
      <c r="J5" s="14"/>
      <c r="K5" s="14"/>
      <c r="L5" s="14"/>
      <c r="M5" s="14"/>
      <c r="N5" s="11"/>
      <c r="O5" s="14"/>
      <c r="P5" s="14"/>
      <c r="Q5" s="11"/>
      <c r="R5" s="14"/>
      <c r="S5" s="11"/>
      <c r="T5" s="42"/>
      <c r="U5" s="42"/>
    </row>
    <row r="6" spans="1:21" ht="15.75" thickBot="1" x14ac:dyDescent="0.3">
      <c r="A6" s="14"/>
      <c r="B6" s="14"/>
      <c r="C6" s="14"/>
      <c r="D6" s="14" t="s">
        <v>84</v>
      </c>
      <c r="E6" s="14"/>
      <c r="F6" s="14"/>
      <c r="G6" s="14"/>
      <c r="H6" s="14"/>
      <c r="I6" s="11"/>
      <c r="J6" s="14" t="s">
        <v>85</v>
      </c>
      <c r="K6" s="14"/>
      <c r="L6" s="14"/>
      <c r="M6" s="14"/>
      <c r="N6" s="11"/>
      <c r="O6" s="14" t="s">
        <v>86</v>
      </c>
      <c r="P6" s="14"/>
      <c r="Q6" s="11"/>
      <c r="R6" s="14" t="s">
        <v>87</v>
      </c>
      <c r="S6" s="175" t="s">
        <v>71</v>
      </c>
      <c r="T6" s="94"/>
      <c r="U6" s="94"/>
    </row>
    <row r="7" spans="1:21" ht="15.75" thickBot="1" x14ac:dyDescent="0.3">
      <c r="A7" s="14" t="s">
        <v>0</v>
      </c>
      <c r="B7" s="14" t="s">
        <v>88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1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1" t="s">
        <v>100</v>
      </c>
      <c r="O7" s="14" t="s">
        <v>101</v>
      </c>
      <c r="P7" s="14" t="s">
        <v>102</v>
      </c>
      <c r="Q7" s="11" t="s">
        <v>524</v>
      </c>
      <c r="R7" s="14" t="s">
        <v>87</v>
      </c>
      <c r="S7" s="103"/>
      <c r="T7" s="12" t="s">
        <v>103</v>
      </c>
      <c r="U7" s="13" t="s">
        <v>81</v>
      </c>
    </row>
    <row r="8" spans="1:21" x14ac:dyDescent="0.25">
      <c r="A8" s="76" t="s">
        <v>5</v>
      </c>
      <c r="B8" s="75" t="s">
        <v>6</v>
      </c>
      <c r="C8" s="91" t="s">
        <v>7</v>
      </c>
      <c r="D8" s="65"/>
      <c r="E8" s="1"/>
      <c r="F8" s="1"/>
      <c r="G8" s="1"/>
      <c r="H8" s="1"/>
      <c r="I8" s="176"/>
      <c r="J8" s="65"/>
      <c r="K8" s="1"/>
      <c r="L8" s="1"/>
      <c r="M8" s="1"/>
      <c r="N8" s="176"/>
      <c r="O8" s="65">
        <v>12.068965517241379</v>
      </c>
      <c r="P8" s="1"/>
      <c r="Q8" s="176"/>
      <c r="R8" s="176"/>
      <c r="S8" s="65">
        <v>12.068965517241379</v>
      </c>
      <c r="T8" s="96">
        <f>S8/7</f>
        <v>1.7241379310344827</v>
      </c>
      <c r="U8" s="97">
        <f>S8/$S$40</f>
        <v>3.2726796701138894E-3</v>
      </c>
    </row>
    <row r="9" spans="1:21" x14ac:dyDescent="0.25">
      <c r="A9" s="25"/>
      <c r="B9" t="s">
        <v>8</v>
      </c>
      <c r="C9" s="46" t="s">
        <v>9</v>
      </c>
      <c r="D9" s="2"/>
      <c r="E9" s="3"/>
      <c r="F9" s="3"/>
      <c r="G9" s="3">
        <v>79.172413793103445</v>
      </c>
      <c r="H9" s="3">
        <v>52.862068965517224</v>
      </c>
      <c r="I9" s="4"/>
      <c r="J9" s="2"/>
      <c r="K9" s="3"/>
      <c r="L9" s="3"/>
      <c r="M9" s="3"/>
      <c r="N9" s="4"/>
      <c r="O9" s="2"/>
      <c r="P9" s="3"/>
      <c r="Q9" s="4"/>
      <c r="R9" s="4"/>
      <c r="S9" s="2">
        <v>132.03448275862067</v>
      </c>
      <c r="T9" s="95">
        <f t="shared" ref="T9:T40" si="0">S9/7</f>
        <v>18.862068965517238</v>
      </c>
      <c r="U9" s="10">
        <f t="shared" ref="U9:U40" si="1">S9/$S$40</f>
        <v>3.5803115591045945E-2</v>
      </c>
    </row>
    <row r="10" spans="1:21" x14ac:dyDescent="0.25">
      <c r="A10" s="25"/>
      <c r="B10" t="s">
        <v>10</v>
      </c>
      <c r="C10" s="46" t="s">
        <v>11</v>
      </c>
      <c r="D10" s="2">
        <v>85.931034482758619</v>
      </c>
      <c r="E10" s="3"/>
      <c r="F10" s="3"/>
      <c r="G10" s="3"/>
      <c r="H10" s="3"/>
      <c r="I10" s="4">
        <v>170.29310344827584</v>
      </c>
      <c r="J10" s="2"/>
      <c r="K10" s="3"/>
      <c r="L10" s="3">
        <v>3.3793103448275863</v>
      </c>
      <c r="M10" s="3"/>
      <c r="N10" s="4"/>
      <c r="O10" s="2"/>
      <c r="P10" s="3"/>
      <c r="Q10" s="4"/>
      <c r="R10" s="4"/>
      <c r="S10" s="2">
        <v>259.60344827586204</v>
      </c>
      <c r="T10" s="95">
        <f t="shared" si="0"/>
        <v>37.086206896551722</v>
      </c>
      <c r="U10" s="10">
        <f t="shared" si="1"/>
        <v>7.0395339704149754E-2</v>
      </c>
    </row>
    <row r="11" spans="1:21" x14ac:dyDescent="0.25">
      <c r="A11" s="25"/>
      <c r="B11" t="s">
        <v>12</v>
      </c>
      <c r="C11" s="46" t="s">
        <v>13</v>
      </c>
      <c r="D11" s="2">
        <v>8.4482758620689662</v>
      </c>
      <c r="E11" s="3"/>
      <c r="F11" s="3"/>
      <c r="G11" s="3"/>
      <c r="H11" s="3"/>
      <c r="I11" s="4"/>
      <c r="J11" s="2"/>
      <c r="K11" s="3"/>
      <c r="L11" s="3"/>
      <c r="M11" s="3"/>
      <c r="N11" s="4"/>
      <c r="O11" s="2"/>
      <c r="P11" s="3"/>
      <c r="Q11" s="4"/>
      <c r="R11" s="4"/>
      <c r="S11" s="2">
        <v>8.4482758620689662</v>
      </c>
      <c r="T11" s="95">
        <f t="shared" si="0"/>
        <v>1.2068965517241381</v>
      </c>
      <c r="U11" s="10">
        <f t="shared" si="1"/>
        <v>2.2908757690797226E-3</v>
      </c>
    </row>
    <row r="12" spans="1:21" x14ac:dyDescent="0.25">
      <c r="A12" s="25"/>
      <c r="B12" t="s">
        <v>14</v>
      </c>
      <c r="C12" s="46" t="s">
        <v>15</v>
      </c>
      <c r="D12" s="2">
        <v>81.465517241379303</v>
      </c>
      <c r="E12" s="3">
        <v>14.72413793103448</v>
      </c>
      <c r="F12" s="3">
        <v>1.6896551724137931</v>
      </c>
      <c r="G12" s="3">
        <v>29.448275862068964</v>
      </c>
      <c r="H12" s="3">
        <v>13.517241379310345</v>
      </c>
      <c r="I12" s="4">
        <v>139.51724137931035</v>
      </c>
      <c r="J12" s="2">
        <v>0.24137931034482757</v>
      </c>
      <c r="K12" s="3"/>
      <c r="L12" s="3"/>
      <c r="M12" s="3"/>
      <c r="N12" s="4"/>
      <c r="O12" s="2"/>
      <c r="P12" s="3">
        <v>21.241379310344826</v>
      </c>
      <c r="Q12" s="4"/>
      <c r="R12" s="4">
        <v>7</v>
      </c>
      <c r="S12" s="2">
        <v>308.84482758620686</v>
      </c>
      <c r="T12" s="95">
        <f t="shared" si="0"/>
        <v>44.120689655172406</v>
      </c>
      <c r="U12" s="10">
        <f t="shared" si="1"/>
        <v>8.3747872758214423E-2</v>
      </c>
    </row>
    <row r="13" spans="1:21" x14ac:dyDescent="0.25">
      <c r="A13" s="25"/>
      <c r="B13" t="s">
        <v>18</v>
      </c>
      <c r="C13" s="46" t="s">
        <v>19</v>
      </c>
      <c r="D13" s="2">
        <v>1535.1724137931037</v>
      </c>
      <c r="E13" s="3"/>
      <c r="F13" s="3"/>
      <c r="G13" s="3"/>
      <c r="H13" s="3"/>
      <c r="I13" s="4"/>
      <c r="J13" s="2"/>
      <c r="K13" s="3"/>
      <c r="L13" s="3"/>
      <c r="M13" s="3"/>
      <c r="N13" s="4"/>
      <c r="O13" s="2"/>
      <c r="P13" s="3"/>
      <c r="Q13" s="4"/>
      <c r="R13" s="4"/>
      <c r="S13" s="2">
        <v>1535.1724137931037</v>
      </c>
      <c r="T13" s="95">
        <f t="shared" si="0"/>
        <v>219.31034482758625</v>
      </c>
      <c r="U13" s="10">
        <f t="shared" si="1"/>
        <v>0.41628485403848681</v>
      </c>
    </row>
    <row r="14" spans="1:21" ht="15.75" thickBot="1" x14ac:dyDescent="0.3">
      <c r="A14" s="25"/>
      <c r="B14" t="s">
        <v>20</v>
      </c>
      <c r="C14" s="46" t="s">
        <v>21</v>
      </c>
      <c r="D14" s="2"/>
      <c r="E14" s="3"/>
      <c r="F14" s="3"/>
      <c r="G14" s="3">
        <v>2.6551724137931036</v>
      </c>
      <c r="H14" s="3">
        <v>432.18965517241378</v>
      </c>
      <c r="I14" s="4">
        <v>23.77586206896552</v>
      </c>
      <c r="J14" s="2"/>
      <c r="K14" s="3"/>
      <c r="L14" s="3"/>
      <c r="M14" s="3"/>
      <c r="N14" s="4"/>
      <c r="O14" s="2"/>
      <c r="P14" s="3"/>
      <c r="Q14" s="4"/>
      <c r="R14" s="4"/>
      <c r="S14" s="2">
        <v>458.62068965517238</v>
      </c>
      <c r="T14" s="95">
        <f t="shared" si="0"/>
        <v>65.517241379310335</v>
      </c>
      <c r="U14" s="10">
        <f t="shared" si="1"/>
        <v>0.12436182746432778</v>
      </c>
    </row>
    <row r="15" spans="1:21" ht="15.75" thickBot="1" x14ac:dyDescent="0.3">
      <c r="A15" s="15" t="s">
        <v>22</v>
      </c>
      <c r="B15" s="16"/>
      <c r="C15" s="47"/>
      <c r="D15" s="18">
        <v>1711.0172413793107</v>
      </c>
      <c r="E15" s="17">
        <v>14.72413793103448</v>
      </c>
      <c r="F15" s="17">
        <v>1.6896551724137931</v>
      </c>
      <c r="G15" s="17">
        <v>111.27586206896552</v>
      </c>
      <c r="H15" s="17">
        <v>498.56896551724134</v>
      </c>
      <c r="I15" s="19">
        <v>333.58620689655169</v>
      </c>
      <c r="J15" s="18">
        <v>0.24137931034482757</v>
      </c>
      <c r="K15" s="17"/>
      <c r="L15" s="17">
        <v>3.3793103448275863</v>
      </c>
      <c r="M15" s="17"/>
      <c r="N15" s="19"/>
      <c r="O15" s="18">
        <v>12.068965517241379</v>
      </c>
      <c r="P15" s="17">
        <v>21.241379310344826</v>
      </c>
      <c r="Q15" s="19"/>
      <c r="R15" s="19">
        <v>7</v>
      </c>
      <c r="S15" s="18">
        <v>2714.7931034482763</v>
      </c>
      <c r="T15" s="54">
        <f t="shared" si="0"/>
        <v>387.82758620689663</v>
      </c>
      <c r="U15" s="35">
        <f t="shared" si="1"/>
        <v>0.73615656499541837</v>
      </c>
    </row>
    <row r="16" spans="1:21" x14ac:dyDescent="0.25">
      <c r="A16" s="25" t="s">
        <v>23</v>
      </c>
      <c r="B16" t="s">
        <v>24</v>
      </c>
      <c r="C16" s="46" t="s">
        <v>25</v>
      </c>
      <c r="D16" s="2">
        <v>8.2068965517241388</v>
      </c>
      <c r="E16" s="3"/>
      <c r="F16" s="3"/>
      <c r="G16" s="3"/>
      <c r="H16" s="3"/>
      <c r="I16" s="4"/>
      <c r="J16" s="2"/>
      <c r="K16" s="3"/>
      <c r="L16" s="3"/>
      <c r="M16" s="3"/>
      <c r="N16" s="4"/>
      <c r="O16" s="2"/>
      <c r="P16" s="3"/>
      <c r="Q16" s="4"/>
      <c r="R16" s="4"/>
      <c r="S16" s="2">
        <v>8.2068965517241388</v>
      </c>
      <c r="T16" s="95">
        <f t="shared" si="0"/>
        <v>1.1724137931034484</v>
      </c>
      <c r="U16" s="10">
        <f t="shared" si="1"/>
        <v>2.2254221756774452E-3</v>
      </c>
    </row>
    <row r="17" spans="1:21" x14ac:dyDescent="0.25">
      <c r="A17" s="25"/>
      <c r="B17" t="s">
        <v>26</v>
      </c>
      <c r="C17" s="46" t="s">
        <v>27</v>
      </c>
      <c r="D17" s="2">
        <v>14.241379310344827</v>
      </c>
      <c r="E17" s="3"/>
      <c r="F17" s="3"/>
      <c r="G17" s="3"/>
      <c r="H17" s="3">
        <v>1.4482758620689655</v>
      </c>
      <c r="I17" s="4">
        <v>14.482758620689655</v>
      </c>
      <c r="J17" s="2"/>
      <c r="K17" s="3"/>
      <c r="L17" s="3">
        <v>6.7586206896551726</v>
      </c>
      <c r="M17" s="3">
        <v>0.24137931034482757</v>
      </c>
      <c r="N17" s="4"/>
      <c r="O17" s="2"/>
      <c r="P17" s="3"/>
      <c r="Q17" s="4"/>
      <c r="R17" s="4"/>
      <c r="S17" s="2">
        <v>37.172413793103445</v>
      </c>
      <c r="T17" s="95">
        <f t="shared" si="0"/>
        <v>5.3103448275862064</v>
      </c>
      <c r="U17" s="10">
        <f t="shared" si="1"/>
        <v>1.0079853383950779E-2</v>
      </c>
    </row>
    <row r="18" spans="1:21" x14ac:dyDescent="0.25">
      <c r="A18" s="25"/>
      <c r="B18" t="s">
        <v>28</v>
      </c>
      <c r="C18" s="46" t="s">
        <v>29</v>
      </c>
      <c r="D18" s="2">
        <v>99.327586206896555</v>
      </c>
      <c r="E18" s="3"/>
      <c r="F18" s="3"/>
      <c r="G18" s="3"/>
      <c r="H18" s="3"/>
      <c r="I18" s="4"/>
      <c r="J18" s="2"/>
      <c r="K18" s="3"/>
      <c r="L18" s="3"/>
      <c r="M18" s="3"/>
      <c r="N18" s="4"/>
      <c r="O18" s="2"/>
      <c r="P18" s="3">
        <v>50.206896551724142</v>
      </c>
      <c r="Q18" s="4"/>
      <c r="R18" s="4"/>
      <c r="S18" s="2">
        <v>149.5344827586207</v>
      </c>
      <c r="T18" s="95">
        <f t="shared" si="0"/>
        <v>21.362068965517242</v>
      </c>
      <c r="U18" s="10">
        <f t="shared" si="1"/>
        <v>4.0548501112711091E-2</v>
      </c>
    </row>
    <row r="19" spans="1:21" x14ac:dyDescent="0.25">
      <c r="A19" s="25"/>
      <c r="B19" t="s">
        <v>30</v>
      </c>
      <c r="C19" s="46" t="s">
        <v>31</v>
      </c>
      <c r="D19" s="2"/>
      <c r="E19" s="3"/>
      <c r="F19" s="3">
        <v>21.96551724137931</v>
      </c>
      <c r="G19" s="3"/>
      <c r="H19" s="3"/>
      <c r="I19" s="4"/>
      <c r="J19" s="2"/>
      <c r="K19" s="3"/>
      <c r="L19" s="3"/>
      <c r="M19" s="3"/>
      <c r="N19" s="4"/>
      <c r="O19" s="2"/>
      <c r="P19" s="3"/>
      <c r="Q19" s="4"/>
      <c r="R19" s="4"/>
      <c r="S19" s="2">
        <v>21.96551724137931</v>
      </c>
      <c r="T19" s="95">
        <f t="shared" si="0"/>
        <v>3.1379310344827585</v>
      </c>
      <c r="U19" s="10">
        <f t="shared" si="1"/>
        <v>5.956276999607278E-3</v>
      </c>
    </row>
    <row r="20" spans="1:21" x14ac:dyDescent="0.25">
      <c r="A20" s="25"/>
      <c r="B20" t="s">
        <v>32</v>
      </c>
      <c r="C20" s="46" t="s">
        <v>33</v>
      </c>
      <c r="D20" s="2"/>
      <c r="E20" s="3"/>
      <c r="F20" s="3"/>
      <c r="G20" s="3"/>
      <c r="H20" s="3"/>
      <c r="I20" s="4"/>
      <c r="J20" s="2"/>
      <c r="K20" s="3"/>
      <c r="L20" s="3"/>
      <c r="M20" s="3"/>
      <c r="N20" s="4">
        <v>7</v>
      </c>
      <c r="O20" s="2"/>
      <c r="P20" s="3"/>
      <c r="Q20" s="4"/>
      <c r="R20" s="4"/>
      <c r="S20" s="2">
        <v>7</v>
      </c>
      <c r="T20" s="95">
        <f t="shared" si="0"/>
        <v>1</v>
      </c>
      <c r="U20" s="10">
        <f t="shared" si="1"/>
        <v>1.8981542086660558E-3</v>
      </c>
    </row>
    <row r="21" spans="1:21" x14ac:dyDescent="0.25">
      <c r="A21" s="25"/>
      <c r="B21" t="s">
        <v>34</v>
      </c>
      <c r="C21" s="46" t="s">
        <v>35</v>
      </c>
      <c r="D21" s="2"/>
      <c r="E21" s="3"/>
      <c r="F21" s="3"/>
      <c r="G21" s="3"/>
      <c r="H21" s="3">
        <v>2.4137931034482758</v>
      </c>
      <c r="I21" s="4"/>
      <c r="J21" s="2"/>
      <c r="K21" s="3"/>
      <c r="L21" s="3"/>
      <c r="M21" s="3"/>
      <c r="N21" s="4"/>
      <c r="O21" s="2"/>
      <c r="P21" s="3"/>
      <c r="Q21" s="4"/>
      <c r="R21" s="4"/>
      <c r="S21" s="2">
        <v>2.4137931034482758</v>
      </c>
      <c r="T21" s="95">
        <f t="shared" si="0"/>
        <v>0.34482758620689652</v>
      </c>
      <c r="U21" s="10">
        <f t="shared" si="1"/>
        <v>6.5453593402277788E-4</v>
      </c>
    </row>
    <row r="22" spans="1:21" x14ac:dyDescent="0.25">
      <c r="A22" s="25"/>
      <c r="B22" t="s">
        <v>36</v>
      </c>
      <c r="C22" s="46" t="s">
        <v>37</v>
      </c>
      <c r="D22" s="2">
        <v>5.068965517241379</v>
      </c>
      <c r="E22" s="3"/>
      <c r="F22" s="3"/>
      <c r="G22" s="3"/>
      <c r="H22" s="3"/>
      <c r="I22" s="4"/>
      <c r="J22" s="2"/>
      <c r="K22" s="3"/>
      <c r="L22" s="3"/>
      <c r="M22" s="3"/>
      <c r="N22" s="4"/>
      <c r="O22" s="2"/>
      <c r="P22" s="3"/>
      <c r="Q22" s="4"/>
      <c r="R22" s="4"/>
      <c r="S22" s="2">
        <v>5.068965517241379</v>
      </c>
      <c r="T22" s="95">
        <f t="shared" si="0"/>
        <v>0.72413793103448276</v>
      </c>
      <c r="U22" s="10">
        <f t="shared" si="1"/>
        <v>1.3745254614478334E-3</v>
      </c>
    </row>
    <row r="23" spans="1:21" x14ac:dyDescent="0.25">
      <c r="A23" s="25"/>
      <c r="B23" t="s">
        <v>38</v>
      </c>
      <c r="C23" s="46" t="s">
        <v>39</v>
      </c>
      <c r="D23" s="2"/>
      <c r="E23" s="3"/>
      <c r="F23" s="3"/>
      <c r="G23" s="3"/>
      <c r="H23" s="3"/>
      <c r="I23" s="4"/>
      <c r="J23" s="2"/>
      <c r="K23" s="3"/>
      <c r="L23" s="3"/>
      <c r="M23" s="3">
        <v>2.172413793103448</v>
      </c>
      <c r="N23" s="4"/>
      <c r="O23" s="2"/>
      <c r="P23" s="3"/>
      <c r="Q23" s="4"/>
      <c r="R23" s="4"/>
      <c r="S23" s="2">
        <v>2.172413793103448</v>
      </c>
      <c r="T23" s="95">
        <f t="shared" si="0"/>
        <v>0.31034482758620685</v>
      </c>
      <c r="U23" s="10">
        <f t="shared" si="1"/>
        <v>5.8908234062050001E-4</v>
      </c>
    </row>
    <row r="24" spans="1:21" x14ac:dyDescent="0.25">
      <c r="A24" s="25"/>
      <c r="B24" t="s">
        <v>40</v>
      </c>
      <c r="C24" s="46" t="s">
        <v>41</v>
      </c>
      <c r="D24" s="2">
        <v>22.206896551724135</v>
      </c>
      <c r="E24" s="3"/>
      <c r="F24" s="3"/>
      <c r="G24" s="3"/>
      <c r="H24" s="3"/>
      <c r="I24" s="4"/>
      <c r="J24" s="2"/>
      <c r="K24" s="3"/>
      <c r="L24" s="3"/>
      <c r="M24" s="3"/>
      <c r="N24" s="4"/>
      <c r="O24" s="2"/>
      <c r="P24" s="3"/>
      <c r="Q24" s="4"/>
      <c r="R24" s="4"/>
      <c r="S24" s="2">
        <v>22.206896551724135</v>
      </c>
      <c r="T24" s="95">
        <f t="shared" si="0"/>
        <v>3.172413793103448</v>
      </c>
      <c r="U24" s="10">
        <f t="shared" si="1"/>
        <v>6.0217305930095558E-3</v>
      </c>
    </row>
    <row r="25" spans="1:21" x14ac:dyDescent="0.25">
      <c r="A25" s="25"/>
      <c r="B25" t="s">
        <v>42</v>
      </c>
      <c r="C25" s="46" t="s">
        <v>43</v>
      </c>
      <c r="D25" s="2"/>
      <c r="E25" s="3"/>
      <c r="F25" s="3"/>
      <c r="G25" s="3"/>
      <c r="H25" s="3">
        <v>193.58620689655172</v>
      </c>
      <c r="I25" s="4">
        <v>29.448275862068968</v>
      </c>
      <c r="J25" s="2"/>
      <c r="K25" s="3"/>
      <c r="L25" s="3"/>
      <c r="M25" s="3"/>
      <c r="N25" s="4"/>
      <c r="O25" s="2"/>
      <c r="P25" s="3"/>
      <c r="Q25" s="4"/>
      <c r="R25" s="4"/>
      <c r="S25" s="2">
        <v>223.0344827586207</v>
      </c>
      <c r="T25" s="95">
        <f t="shared" si="0"/>
        <v>31.862068965517242</v>
      </c>
      <c r="U25" s="10">
        <f t="shared" si="1"/>
        <v>6.0479120303704677E-2</v>
      </c>
    </row>
    <row r="26" spans="1:21" x14ac:dyDescent="0.25">
      <c r="A26" s="25"/>
      <c r="B26" t="s">
        <v>44</v>
      </c>
      <c r="C26" s="46" t="s">
        <v>45</v>
      </c>
      <c r="D26" s="2"/>
      <c r="E26" s="3"/>
      <c r="F26" s="3"/>
      <c r="G26" s="3"/>
      <c r="H26" s="3"/>
      <c r="I26" s="4">
        <v>7</v>
      </c>
      <c r="J26" s="2"/>
      <c r="K26" s="3"/>
      <c r="L26" s="3"/>
      <c r="M26" s="3">
        <v>18.344827586206897</v>
      </c>
      <c r="N26" s="4"/>
      <c r="O26" s="2"/>
      <c r="P26" s="3"/>
      <c r="Q26" s="4"/>
      <c r="R26" s="4"/>
      <c r="S26" s="2">
        <v>25.344827586206897</v>
      </c>
      <c r="T26" s="95">
        <f t="shared" si="0"/>
        <v>3.6206896551724137</v>
      </c>
      <c r="U26" s="10">
        <f t="shared" si="1"/>
        <v>6.8726273072391673E-3</v>
      </c>
    </row>
    <row r="27" spans="1:21" x14ac:dyDescent="0.25">
      <c r="A27" s="25"/>
      <c r="B27" t="s">
        <v>46</v>
      </c>
      <c r="C27" s="46" t="s">
        <v>47</v>
      </c>
      <c r="D27" s="2"/>
      <c r="E27" s="3"/>
      <c r="F27" s="3"/>
      <c r="G27" s="3"/>
      <c r="H27" s="3">
        <v>7.7241379310344813</v>
      </c>
      <c r="I27" s="4">
        <v>43.448275862068968</v>
      </c>
      <c r="J27" s="2"/>
      <c r="K27" s="3"/>
      <c r="L27" s="3"/>
      <c r="M27" s="3"/>
      <c r="N27" s="4"/>
      <c r="O27" s="2"/>
      <c r="P27" s="3"/>
      <c r="Q27" s="4"/>
      <c r="R27" s="4"/>
      <c r="S27" s="2">
        <v>51.172413793103452</v>
      </c>
      <c r="T27" s="95">
        <f t="shared" si="0"/>
        <v>7.3103448275862073</v>
      </c>
      <c r="U27" s="10">
        <f t="shared" si="1"/>
        <v>1.3876161801282892E-2</v>
      </c>
    </row>
    <row r="28" spans="1:21" x14ac:dyDescent="0.25">
      <c r="A28" s="25"/>
      <c r="B28" t="s">
        <v>48</v>
      </c>
      <c r="C28" s="46" t="s">
        <v>49</v>
      </c>
      <c r="D28" s="2"/>
      <c r="E28" s="3"/>
      <c r="F28" s="3"/>
      <c r="G28" s="3"/>
      <c r="H28" s="3"/>
      <c r="I28" s="4"/>
      <c r="J28" s="2"/>
      <c r="K28" s="3"/>
      <c r="L28" s="3">
        <v>3.1379310344827589</v>
      </c>
      <c r="M28" s="3"/>
      <c r="N28" s="4"/>
      <c r="O28" s="2"/>
      <c r="P28" s="3"/>
      <c r="Q28" s="4"/>
      <c r="R28" s="4"/>
      <c r="S28" s="2">
        <v>3.1379310344827589</v>
      </c>
      <c r="T28" s="95">
        <f t="shared" si="0"/>
        <v>0.44827586206896558</v>
      </c>
      <c r="U28" s="10">
        <f t="shared" si="1"/>
        <v>8.5089671422961129E-4</v>
      </c>
    </row>
    <row r="29" spans="1:21" x14ac:dyDescent="0.25">
      <c r="A29" s="25"/>
      <c r="B29" t="s">
        <v>50</v>
      </c>
      <c r="C29" s="46" t="s">
        <v>51</v>
      </c>
      <c r="D29" s="2"/>
      <c r="E29" s="3"/>
      <c r="F29" s="3"/>
      <c r="G29" s="3"/>
      <c r="H29" s="3"/>
      <c r="I29" s="4"/>
      <c r="J29" s="2"/>
      <c r="K29" s="3">
        <v>5.7931034482758621</v>
      </c>
      <c r="L29" s="3"/>
      <c r="M29" s="3"/>
      <c r="N29" s="4"/>
      <c r="O29" s="2"/>
      <c r="P29" s="3"/>
      <c r="Q29" s="4"/>
      <c r="R29" s="4"/>
      <c r="S29" s="2">
        <v>5.7931034482758621</v>
      </c>
      <c r="T29" s="95">
        <f t="shared" si="0"/>
        <v>0.82758620689655171</v>
      </c>
      <c r="U29" s="10">
        <f t="shared" si="1"/>
        <v>1.5708862416546668E-3</v>
      </c>
    </row>
    <row r="30" spans="1:21" x14ac:dyDescent="0.25">
      <c r="A30" s="25"/>
      <c r="B30" t="s">
        <v>52</v>
      </c>
      <c r="C30" s="46" t="s">
        <v>53</v>
      </c>
      <c r="D30" s="2">
        <v>4.1034482758620694</v>
      </c>
      <c r="E30" s="3"/>
      <c r="F30" s="3"/>
      <c r="G30" s="3"/>
      <c r="H30" s="3"/>
      <c r="I30" s="4"/>
      <c r="J30" s="2"/>
      <c r="K30" s="3"/>
      <c r="L30" s="3"/>
      <c r="M30" s="3"/>
      <c r="N30" s="4"/>
      <c r="O30" s="2"/>
      <c r="P30" s="3"/>
      <c r="Q30" s="4"/>
      <c r="R30" s="4"/>
      <c r="S30" s="2">
        <v>4.1034482758620694</v>
      </c>
      <c r="T30" s="95">
        <f t="shared" si="0"/>
        <v>0.5862068965517242</v>
      </c>
      <c r="U30" s="10">
        <f t="shared" si="1"/>
        <v>1.1127110878387226E-3</v>
      </c>
    </row>
    <row r="31" spans="1:21" x14ac:dyDescent="0.25">
      <c r="A31" s="25"/>
      <c r="B31" t="s">
        <v>54</v>
      </c>
      <c r="C31" s="46" t="s">
        <v>55</v>
      </c>
      <c r="D31" s="2">
        <v>18.3448275862069</v>
      </c>
      <c r="E31" s="3"/>
      <c r="F31" s="3"/>
      <c r="G31" s="3"/>
      <c r="H31" s="3"/>
      <c r="I31" s="4"/>
      <c r="J31" s="2"/>
      <c r="K31" s="3"/>
      <c r="L31" s="3"/>
      <c r="M31" s="3"/>
      <c r="N31" s="4"/>
      <c r="O31" s="2"/>
      <c r="P31" s="3"/>
      <c r="Q31" s="4"/>
      <c r="R31" s="4"/>
      <c r="S31" s="2">
        <v>18.3448275862069</v>
      </c>
      <c r="T31" s="95">
        <f t="shared" si="0"/>
        <v>2.6206896551724141</v>
      </c>
      <c r="U31" s="10">
        <f t="shared" si="1"/>
        <v>4.9744730985731124E-3</v>
      </c>
    </row>
    <row r="32" spans="1:21" x14ac:dyDescent="0.25">
      <c r="A32" s="25"/>
      <c r="B32" t="s">
        <v>58</v>
      </c>
      <c r="C32" s="46" t="s">
        <v>59</v>
      </c>
      <c r="D32" s="2">
        <v>240.53448275862067</v>
      </c>
      <c r="E32" s="3">
        <v>20.517241379310349</v>
      </c>
      <c r="F32" s="3"/>
      <c r="G32" s="3"/>
      <c r="H32" s="3">
        <v>1.2068965517241379</v>
      </c>
      <c r="I32" s="4">
        <v>10.379310344827587</v>
      </c>
      <c r="J32" s="2">
        <v>2.8965517241379306</v>
      </c>
      <c r="K32" s="3">
        <v>8.6896551724137936</v>
      </c>
      <c r="L32" s="3"/>
      <c r="M32" s="3"/>
      <c r="N32" s="4"/>
      <c r="O32" s="2"/>
      <c r="P32" s="3"/>
      <c r="Q32" s="4"/>
      <c r="R32" s="4"/>
      <c r="S32" s="2">
        <v>284.22413793103448</v>
      </c>
      <c r="T32" s="95">
        <f t="shared" si="0"/>
        <v>40.603448275862071</v>
      </c>
      <c r="U32" s="10">
        <f t="shared" si="1"/>
        <v>7.7071606231182088E-2</v>
      </c>
    </row>
    <row r="33" spans="1:21" x14ac:dyDescent="0.25">
      <c r="A33" s="25"/>
      <c r="B33" t="s">
        <v>60</v>
      </c>
      <c r="C33" s="46" t="s">
        <v>61</v>
      </c>
      <c r="D33" s="2"/>
      <c r="E33" s="3"/>
      <c r="F33" s="3"/>
      <c r="G33" s="3"/>
      <c r="H33" s="3"/>
      <c r="I33" s="4"/>
      <c r="J33" s="2"/>
      <c r="K33" s="3"/>
      <c r="L33" s="3">
        <v>7</v>
      </c>
      <c r="M33" s="3"/>
      <c r="N33" s="4"/>
      <c r="O33" s="2"/>
      <c r="P33" s="3"/>
      <c r="Q33" s="4"/>
      <c r="R33" s="4"/>
      <c r="S33" s="2">
        <v>7</v>
      </c>
      <c r="T33" s="95">
        <f t="shared" si="0"/>
        <v>1</v>
      </c>
      <c r="U33" s="10">
        <f t="shared" si="1"/>
        <v>1.8981542086660558E-3</v>
      </c>
    </row>
    <row r="34" spans="1:21" x14ac:dyDescent="0.25">
      <c r="A34" s="25"/>
      <c r="B34" t="s">
        <v>62</v>
      </c>
      <c r="C34" s="46" t="s">
        <v>63</v>
      </c>
      <c r="D34" s="2"/>
      <c r="E34" s="3"/>
      <c r="F34" s="3"/>
      <c r="G34" s="3"/>
      <c r="H34" s="3">
        <v>13.517241379310345</v>
      </c>
      <c r="I34" s="4">
        <v>1.6896551724137931</v>
      </c>
      <c r="J34" s="2"/>
      <c r="K34" s="3"/>
      <c r="L34" s="3"/>
      <c r="M34" s="3"/>
      <c r="N34" s="4"/>
      <c r="O34" s="2"/>
      <c r="P34" s="3"/>
      <c r="Q34" s="4"/>
      <c r="R34" s="3"/>
      <c r="S34" s="2">
        <v>15.206896551724139</v>
      </c>
      <c r="T34" s="95">
        <f t="shared" si="0"/>
        <v>2.1724137931034484</v>
      </c>
      <c r="U34" s="10">
        <f t="shared" si="1"/>
        <v>4.1235763843435009E-3</v>
      </c>
    </row>
    <row r="35" spans="1:21" x14ac:dyDescent="0.25">
      <c r="A35" s="25"/>
      <c r="B35" t="s">
        <v>64</v>
      </c>
      <c r="C35" s="46" t="s">
        <v>65</v>
      </c>
      <c r="D35" s="2"/>
      <c r="E35" s="3"/>
      <c r="F35" s="3"/>
      <c r="G35" s="3"/>
      <c r="H35" s="3">
        <v>13.758620689655173</v>
      </c>
      <c r="I35" s="4">
        <v>7.2413793103448274</v>
      </c>
      <c r="J35" s="2"/>
      <c r="K35" s="3"/>
      <c r="L35" s="3"/>
      <c r="M35" s="3"/>
      <c r="N35" s="4"/>
      <c r="O35" s="2"/>
      <c r="P35" s="3"/>
      <c r="Q35" s="4"/>
      <c r="R35" s="3"/>
      <c r="S35" s="2">
        <v>21</v>
      </c>
      <c r="T35" s="95">
        <f t="shared" si="0"/>
        <v>3</v>
      </c>
      <c r="U35" s="10">
        <f t="shared" si="1"/>
        <v>5.6944626259981673E-3</v>
      </c>
    </row>
    <row r="36" spans="1:21" ht="15.75" thickBot="1" x14ac:dyDescent="0.3">
      <c r="A36" s="25"/>
      <c r="B36" t="s">
        <v>66</v>
      </c>
      <c r="C36" s="46" t="s">
        <v>67</v>
      </c>
      <c r="D36" s="2">
        <v>58.655172413793096</v>
      </c>
      <c r="E36" s="3"/>
      <c r="F36" s="3"/>
      <c r="G36" s="3"/>
      <c r="H36" s="3"/>
      <c r="I36" s="4"/>
      <c r="J36" s="2"/>
      <c r="K36" s="3"/>
      <c r="L36" s="3"/>
      <c r="M36" s="3"/>
      <c r="N36" s="4"/>
      <c r="O36" s="2"/>
      <c r="P36" s="3"/>
      <c r="Q36" s="4"/>
      <c r="R36" s="3"/>
      <c r="S36" s="2">
        <v>58.655172413793096</v>
      </c>
      <c r="T36" s="95">
        <f t="shared" si="0"/>
        <v>8.3793103448275854</v>
      </c>
      <c r="U36" s="10">
        <f t="shared" si="1"/>
        <v>1.5905223196753498E-2</v>
      </c>
    </row>
    <row r="37" spans="1:21" ht="15.75" thickBot="1" x14ac:dyDescent="0.3">
      <c r="A37" s="15" t="s">
        <v>70</v>
      </c>
      <c r="B37" s="16"/>
      <c r="C37" s="47"/>
      <c r="D37" s="18">
        <v>470.68965517241378</v>
      </c>
      <c r="E37" s="17">
        <v>20.517241379310349</v>
      </c>
      <c r="F37" s="17">
        <v>21.96551724137931</v>
      </c>
      <c r="G37" s="17"/>
      <c r="H37" s="17">
        <v>233.65517241379308</v>
      </c>
      <c r="I37" s="19">
        <v>113.68965517241379</v>
      </c>
      <c r="J37" s="18">
        <v>2.8965517241379306</v>
      </c>
      <c r="K37" s="17">
        <v>14.482758620689655</v>
      </c>
      <c r="L37" s="17">
        <v>16.896551724137932</v>
      </c>
      <c r="M37" s="17">
        <v>20.758620689655171</v>
      </c>
      <c r="N37" s="19">
        <v>7</v>
      </c>
      <c r="O37" s="18"/>
      <c r="P37" s="17">
        <v>50.206896551724142</v>
      </c>
      <c r="Q37" s="19"/>
      <c r="R37" s="17"/>
      <c r="S37" s="18">
        <v>972.75862068965523</v>
      </c>
      <c r="T37" s="54">
        <f t="shared" si="0"/>
        <v>138.96551724137933</v>
      </c>
      <c r="U37" s="35">
        <f t="shared" si="1"/>
        <v>0.26377798141117947</v>
      </c>
    </row>
    <row r="38" spans="1:21" ht="15.75" thickBot="1" x14ac:dyDescent="0.3">
      <c r="A38" s="179" t="s">
        <v>87</v>
      </c>
      <c r="B38" s="180" t="s">
        <v>87</v>
      </c>
      <c r="C38" s="181" t="s">
        <v>522</v>
      </c>
      <c r="D38" s="182"/>
      <c r="E38" s="183"/>
      <c r="F38" s="183"/>
      <c r="G38" s="183"/>
      <c r="H38" s="183"/>
      <c r="I38" s="184"/>
      <c r="J38" s="182"/>
      <c r="K38" s="183"/>
      <c r="L38" s="183"/>
      <c r="M38" s="183"/>
      <c r="N38" s="184"/>
      <c r="O38" s="182"/>
      <c r="P38" s="183"/>
      <c r="Q38" s="184">
        <v>0.24137931034482757</v>
      </c>
      <c r="R38" s="183"/>
      <c r="S38" s="182">
        <v>0.24137931034482757</v>
      </c>
      <c r="T38" s="185">
        <f t="shared" si="0"/>
        <v>3.4482758620689655E-2</v>
      </c>
      <c r="U38" s="186">
        <f t="shared" si="1"/>
        <v>6.545359340227778E-5</v>
      </c>
    </row>
    <row r="39" spans="1:21" ht="15.75" thickBot="1" x14ac:dyDescent="0.3">
      <c r="A39" s="187" t="s">
        <v>523</v>
      </c>
      <c r="B39" s="188"/>
      <c r="C39" s="189"/>
      <c r="D39" s="190"/>
      <c r="E39" s="191"/>
      <c r="F39" s="191"/>
      <c r="G39" s="191"/>
      <c r="H39" s="191"/>
      <c r="I39" s="192"/>
      <c r="J39" s="190"/>
      <c r="K39" s="191"/>
      <c r="L39" s="191"/>
      <c r="M39" s="191"/>
      <c r="N39" s="192"/>
      <c r="O39" s="190"/>
      <c r="P39" s="191"/>
      <c r="Q39" s="192">
        <v>0.24137931034482757</v>
      </c>
      <c r="R39" s="191"/>
      <c r="S39" s="190">
        <v>0.24137931034482757</v>
      </c>
      <c r="T39" s="150"/>
      <c r="U39" s="177"/>
    </row>
    <row r="40" spans="1:21" s="5" customFormat="1" ht="15.75" thickBot="1" x14ac:dyDescent="0.3">
      <c r="A40" s="15" t="s">
        <v>71</v>
      </c>
      <c r="B40" s="16"/>
      <c r="C40" s="16"/>
      <c r="D40" s="18">
        <v>2181.7068965517246</v>
      </c>
      <c r="E40" s="17">
        <v>35.241379310344826</v>
      </c>
      <c r="F40" s="17">
        <v>23.655172413793103</v>
      </c>
      <c r="G40" s="17">
        <v>111.27586206896552</v>
      </c>
      <c r="H40" s="17">
        <v>732.22413793103442</v>
      </c>
      <c r="I40" s="19">
        <v>447.27586206896547</v>
      </c>
      <c r="J40" s="18">
        <v>3.137931034482758</v>
      </c>
      <c r="K40" s="17">
        <v>14.482758620689655</v>
      </c>
      <c r="L40" s="17">
        <v>20.275862068965516</v>
      </c>
      <c r="M40" s="17">
        <v>20.758620689655171</v>
      </c>
      <c r="N40" s="19">
        <v>7</v>
      </c>
      <c r="O40" s="18">
        <v>12.068965517241379</v>
      </c>
      <c r="P40" s="17">
        <v>71.448275862068968</v>
      </c>
      <c r="Q40" s="19">
        <v>0.24137931034482757</v>
      </c>
      <c r="R40" s="178">
        <v>7</v>
      </c>
      <c r="S40" s="17">
        <v>3687.7931034482758</v>
      </c>
      <c r="T40" s="54">
        <f t="shared" si="0"/>
        <v>526.82758620689651</v>
      </c>
      <c r="U40" s="4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096A-3046-41A3-8E67-8B4F264D19AE}">
  <dimension ref="A1:AI166"/>
  <sheetViews>
    <sheetView workbookViewId="0">
      <selection activeCell="I15" sqref="I15"/>
    </sheetView>
  </sheetViews>
  <sheetFormatPr defaultRowHeight="15" x14ac:dyDescent="0.25"/>
  <cols>
    <col min="1" max="1" width="41.5703125" customWidth="1"/>
    <col min="2" max="2" width="31.42578125" bestFit="1" customWidth="1"/>
    <col min="3" max="3" width="5.85546875" bestFit="1" customWidth="1"/>
    <col min="4" max="4" width="5.7109375" bestFit="1" customWidth="1"/>
    <col min="5" max="5" width="6.5703125" bestFit="1" customWidth="1"/>
    <col min="6" max="7" width="5.5703125" bestFit="1" customWidth="1"/>
    <col min="8" max="8" width="4" bestFit="1" customWidth="1"/>
    <col min="9" max="9" width="6.5703125" bestFit="1" customWidth="1"/>
    <col min="10" max="10" width="4" bestFit="1" customWidth="1"/>
    <col min="11" max="12" width="5.5703125" bestFit="1" customWidth="1"/>
    <col min="13" max="14" width="4" bestFit="1" customWidth="1"/>
    <col min="15" max="15" width="6.5703125" bestFit="1" customWidth="1"/>
    <col min="16" max="16" width="5.5703125" bestFit="1" customWidth="1"/>
    <col min="17" max="18" width="6.5703125" bestFit="1" customWidth="1"/>
    <col min="19" max="22" width="5.5703125" bestFit="1" customWidth="1"/>
    <col min="23" max="23" width="6.5703125" bestFit="1" customWidth="1"/>
    <col min="24" max="24" width="5.5703125" bestFit="1" customWidth="1"/>
    <col min="25" max="25" width="6.5703125" bestFit="1" customWidth="1"/>
    <col min="26" max="27" width="5.5703125" bestFit="1" customWidth="1"/>
    <col min="28" max="28" width="4.140625" bestFit="1" customWidth="1"/>
    <col min="29" max="29" width="7.5703125" bestFit="1" customWidth="1"/>
    <col min="30" max="32" width="5.5703125" bestFit="1" customWidth="1"/>
    <col min="33" max="33" width="9.7109375" bestFit="1" customWidth="1"/>
    <col min="34" max="34" width="11.7109375" bestFit="1" customWidth="1"/>
    <col min="35" max="35" width="6" bestFit="1" customWidth="1"/>
    <col min="36" max="36" width="11.28515625" bestFit="1" customWidth="1"/>
    <col min="37" max="37" width="10.140625" customWidth="1"/>
  </cols>
  <sheetData>
    <row r="1" spans="1:35" ht="18.75" x14ac:dyDescent="0.3">
      <c r="A1" s="22" t="s">
        <v>442</v>
      </c>
      <c r="AG1" s="106">
        <v>45383</v>
      </c>
    </row>
    <row r="2" spans="1:35" x14ac:dyDescent="0.25">
      <c r="A2" s="23" t="s">
        <v>441</v>
      </c>
    </row>
    <row r="3" spans="1:35" ht="15.75" thickBot="1" x14ac:dyDescent="0.3"/>
    <row r="4" spans="1:35" ht="15.75" thickBot="1" x14ac:dyDescent="0.3">
      <c r="A4" s="14" t="s">
        <v>4</v>
      </c>
      <c r="B4" s="14"/>
      <c r="C4" s="14"/>
      <c r="D4" s="14" t="s">
        <v>89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05" t="s">
        <v>537</v>
      </c>
      <c r="AH4" s="71"/>
    </row>
    <row r="5" spans="1:35" ht="15.75" thickBot="1" x14ac:dyDescent="0.3">
      <c r="A5" s="14" t="s">
        <v>107</v>
      </c>
      <c r="B5" s="14" t="s">
        <v>108</v>
      </c>
      <c r="C5" s="11" t="s">
        <v>109</v>
      </c>
      <c r="D5" s="88" t="s">
        <v>39</v>
      </c>
      <c r="E5" s="14" t="s">
        <v>11</v>
      </c>
      <c r="F5" s="14" t="s">
        <v>27</v>
      </c>
      <c r="G5" s="14" t="s">
        <v>25</v>
      </c>
      <c r="H5" s="14" t="s">
        <v>7</v>
      </c>
      <c r="I5" s="14" t="s">
        <v>29</v>
      </c>
      <c r="J5" s="14" t="s">
        <v>35</v>
      </c>
      <c r="K5" s="14" t="s">
        <v>47</v>
      </c>
      <c r="L5" s="14" t="s">
        <v>33</v>
      </c>
      <c r="M5" s="14" t="s">
        <v>37</v>
      </c>
      <c r="N5" s="14" t="s">
        <v>512</v>
      </c>
      <c r="O5" s="14" t="s">
        <v>15</v>
      </c>
      <c r="P5" s="14" t="s">
        <v>41</v>
      </c>
      <c r="Q5" s="14" t="s">
        <v>43</v>
      </c>
      <c r="R5" s="14" t="s">
        <v>9</v>
      </c>
      <c r="S5" s="14" t="s">
        <v>45</v>
      </c>
      <c r="T5" s="14" t="s">
        <v>51</v>
      </c>
      <c r="U5" s="14" t="s">
        <v>49</v>
      </c>
      <c r="V5" s="14" t="s">
        <v>31</v>
      </c>
      <c r="W5" s="14" t="s">
        <v>21</v>
      </c>
      <c r="X5" s="14" t="s">
        <v>55</v>
      </c>
      <c r="Y5" s="14" t="s">
        <v>59</v>
      </c>
      <c r="Z5" s="14" t="s">
        <v>63</v>
      </c>
      <c r="AA5" s="14" t="s">
        <v>61</v>
      </c>
      <c r="AB5" s="14" t="s">
        <v>514</v>
      </c>
      <c r="AC5" s="14" t="s">
        <v>19</v>
      </c>
      <c r="AD5" s="14" t="s">
        <v>67</v>
      </c>
      <c r="AE5" s="14" t="s">
        <v>13</v>
      </c>
      <c r="AF5" s="14" t="s">
        <v>65</v>
      </c>
      <c r="AG5" s="14" t="s">
        <v>516</v>
      </c>
      <c r="AH5" s="14" t="s">
        <v>71</v>
      </c>
      <c r="AI5" s="71" t="s">
        <v>75</v>
      </c>
    </row>
    <row r="6" spans="1:35" x14ac:dyDescent="0.25">
      <c r="A6" s="61" t="s">
        <v>110</v>
      </c>
      <c r="B6" s="5" t="s">
        <v>111</v>
      </c>
      <c r="C6" s="46" t="s">
        <v>112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v>415.56666666666666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200"/>
      <c r="AH6" s="198">
        <v>415.56666666666666</v>
      </c>
      <c r="AI6" s="69">
        <f>AH6/7</f>
        <v>59.366666666666667</v>
      </c>
    </row>
    <row r="7" spans="1:35" x14ac:dyDescent="0.25">
      <c r="A7" s="61"/>
      <c r="B7" s="5" t="s">
        <v>113</v>
      </c>
      <c r="C7" s="46" t="s">
        <v>114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1656.2</v>
      </c>
      <c r="X7" s="3"/>
      <c r="Y7" s="3"/>
      <c r="Z7" s="3"/>
      <c r="AA7" s="3"/>
      <c r="AB7" s="3"/>
      <c r="AC7" s="3">
        <v>4829.7666666666664</v>
      </c>
      <c r="AD7" s="3"/>
      <c r="AE7" s="3"/>
      <c r="AF7" s="3"/>
      <c r="AG7" s="200"/>
      <c r="AH7" s="193">
        <v>6485.9666666666662</v>
      </c>
      <c r="AI7" s="69">
        <f t="shared" ref="AI7:AI70" si="0">AH7/7</f>
        <v>926.56666666666661</v>
      </c>
    </row>
    <row r="8" spans="1:35" x14ac:dyDescent="0.25">
      <c r="A8" s="61"/>
      <c r="B8" s="5" t="s">
        <v>115</v>
      </c>
      <c r="C8" s="46" t="s">
        <v>116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1064.4666666666667</v>
      </c>
      <c r="AD8" s="3"/>
      <c r="AE8" s="3"/>
      <c r="AF8" s="3"/>
      <c r="AG8" s="200"/>
      <c r="AH8" s="193">
        <v>1064.4666666666667</v>
      </c>
      <c r="AI8" s="69">
        <f t="shared" si="0"/>
        <v>152.06666666666666</v>
      </c>
    </row>
    <row r="9" spans="1:35" x14ac:dyDescent="0.25">
      <c r="A9" s="61"/>
      <c r="B9" s="5" t="s">
        <v>117</v>
      </c>
      <c r="C9" s="46" t="s">
        <v>118</v>
      </c>
      <c r="D9" s="3"/>
      <c r="E9" s="3"/>
      <c r="F9" s="3"/>
      <c r="G9" s="3"/>
      <c r="H9" s="3"/>
      <c r="I9" s="3">
        <v>399.81666666666666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200"/>
      <c r="AH9" s="193">
        <v>399.81666666666666</v>
      </c>
      <c r="AI9" s="69">
        <f t="shared" si="0"/>
        <v>57.116666666666667</v>
      </c>
    </row>
    <row r="10" spans="1:35" x14ac:dyDescent="0.25">
      <c r="A10" s="61"/>
      <c r="B10" s="5" t="s">
        <v>119</v>
      </c>
      <c r="C10" s="46" t="s">
        <v>120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366.8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00"/>
      <c r="AH10" s="193">
        <v>366.8</v>
      </c>
      <c r="AI10" s="69">
        <f t="shared" si="0"/>
        <v>52.4</v>
      </c>
    </row>
    <row r="11" spans="1:35" x14ac:dyDescent="0.25">
      <c r="A11" s="61"/>
      <c r="B11" s="5" t="s">
        <v>123</v>
      </c>
      <c r="C11" s="46" t="s">
        <v>124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347.2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200"/>
      <c r="AH11" s="193">
        <v>347.2</v>
      </c>
      <c r="AI11" s="69">
        <f t="shared" si="0"/>
        <v>49.6</v>
      </c>
    </row>
    <row r="12" spans="1:35" x14ac:dyDescent="0.25">
      <c r="A12" s="61"/>
      <c r="B12" s="5" t="s">
        <v>125</v>
      </c>
      <c r="C12" s="46" t="s">
        <v>126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11879.699999999999</v>
      </c>
      <c r="P12" s="3"/>
      <c r="Q12" s="3">
        <v>1381.1000000000001</v>
      </c>
      <c r="R12" s="3"/>
      <c r="S12" s="3"/>
      <c r="T12" s="3"/>
      <c r="U12" s="3"/>
      <c r="V12" s="3"/>
      <c r="W12" s="3">
        <v>1542.8</v>
      </c>
      <c r="X12" s="3"/>
      <c r="Y12" s="3"/>
      <c r="Z12" s="3"/>
      <c r="AA12" s="3"/>
      <c r="AB12" s="3"/>
      <c r="AC12" s="3">
        <v>2053.916666666667</v>
      </c>
      <c r="AD12" s="3"/>
      <c r="AE12" s="3"/>
      <c r="AF12" s="3"/>
      <c r="AG12" s="200"/>
      <c r="AH12" s="193">
        <v>16857.516666666666</v>
      </c>
      <c r="AI12" s="69">
        <f t="shared" si="0"/>
        <v>2408.2166666666667</v>
      </c>
    </row>
    <row r="13" spans="1:35" x14ac:dyDescent="0.25">
      <c r="A13" s="61"/>
      <c r="B13" s="5" t="s">
        <v>127</v>
      </c>
      <c r="C13" s="46" t="s">
        <v>128</v>
      </c>
      <c r="D13" s="3"/>
      <c r="E13" s="3">
        <v>1204</v>
      </c>
      <c r="F13" s="3"/>
      <c r="G13" s="3"/>
      <c r="H13" s="3"/>
      <c r="I13" s="3"/>
      <c r="J13" s="3"/>
      <c r="K13" s="3"/>
      <c r="L13" s="3"/>
      <c r="M13" s="3"/>
      <c r="N13" s="3"/>
      <c r="O13" s="3">
        <v>1099</v>
      </c>
      <c r="P13" s="3"/>
      <c r="Q13" s="3">
        <v>735.4666666666667</v>
      </c>
      <c r="R13" s="3">
        <v>327.59999999999997</v>
      </c>
      <c r="S13" s="3"/>
      <c r="T13" s="3"/>
      <c r="U13" s="3"/>
      <c r="V13" s="3"/>
      <c r="W13" s="3">
        <v>1146.6000000000001</v>
      </c>
      <c r="X13" s="3"/>
      <c r="Y13" s="3"/>
      <c r="Z13" s="3"/>
      <c r="AA13" s="3"/>
      <c r="AB13" s="3"/>
      <c r="AC13" s="3">
        <v>7406.2333333333336</v>
      </c>
      <c r="AD13" s="3"/>
      <c r="AE13" s="3"/>
      <c r="AF13" s="3"/>
      <c r="AG13" s="200"/>
      <c r="AH13" s="193">
        <v>11918.900000000001</v>
      </c>
      <c r="AI13" s="69">
        <f t="shared" si="0"/>
        <v>1702.7000000000003</v>
      </c>
    </row>
    <row r="14" spans="1:35" x14ac:dyDescent="0.25">
      <c r="A14" s="61"/>
      <c r="B14" s="5" t="s">
        <v>129</v>
      </c>
      <c r="C14" s="46" t="s">
        <v>130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>
        <v>2144.5666666666666</v>
      </c>
      <c r="X14" s="3"/>
      <c r="Y14" s="3"/>
      <c r="Z14" s="3"/>
      <c r="AA14" s="3"/>
      <c r="AB14" s="3"/>
      <c r="AC14" s="3">
        <v>4658.2666666666664</v>
      </c>
      <c r="AD14" s="3"/>
      <c r="AE14" s="3"/>
      <c r="AF14" s="3"/>
      <c r="AG14" s="200"/>
      <c r="AH14" s="193">
        <v>6802.833333333333</v>
      </c>
      <c r="AI14" s="69">
        <f t="shared" si="0"/>
        <v>971.83333333333326</v>
      </c>
    </row>
    <row r="15" spans="1:35" x14ac:dyDescent="0.25">
      <c r="A15" s="61"/>
      <c r="B15" s="5" t="s">
        <v>443</v>
      </c>
      <c r="C15" s="46" t="s">
        <v>444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334.59999999999997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200"/>
      <c r="AH15" s="193">
        <v>334.59999999999997</v>
      </c>
      <c r="AI15" s="69">
        <f t="shared" si="0"/>
        <v>47.8</v>
      </c>
    </row>
    <row r="16" spans="1:35" x14ac:dyDescent="0.25">
      <c r="A16" s="61"/>
      <c r="B16" s="5" t="s">
        <v>131</v>
      </c>
      <c r="C16" s="46" t="s">
        <v>132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1565.2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1966.5333333333333</v>
      </c>
      <c r="AD16" s="3"/>
      <c r="AE16" s="3"/>
      <c r="AF16" s="3"/>
      <c r="AG16" s="200"/>
      <c r="AH16" s="193">
        <v>3531.7333333333336</v>
      </c>
      <c r="AI16" s="69">
        <f t="shared" si="0"/>
        <v>504.53333333333336</v>
      </c>
    </row>
    <row r="17" spans="1:35" x14ac:dyDescent="0.25">
      <c r="A17" s="61"/>
      <c r="B17" s="5" t="s">
        <v>133</v>
      </c>
      <c r="C17" s="46" t="s">
        <v>134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327.59999999999997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200"/>
      <c r="AH17" s="193">
        <v>327.59999999999997</v>
      </c>
      <c r="AI17" s="69">
        <f t="shared" si="0"/>
        <v>46.8</v>
      </c>
    </row>
    <row r="18" spans="1:35" x14ac:dyDescent="0.25">
      <c r="A18" s="61"/>
      <c r="B18" s="5" t="s">
        <v>135</v>
      </c>
      <c r="C18" s="46" t="s">
        <v>136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1053.2666666666667</v>
      </c>
      <c r="AD18" s="3"/>
      <c r="AE18" s="3"/>
      <c r="AF18" s="3"/>
      <c r="AG18" s="200"/>
      <c r="AH18" s="193">
        <v>1053.2666666666667</v>
      </c>
      <c r="AI18" s="69">
        <f t="shared" si="0"/>
        <v>150.46666666666667</v>
      </c>
    </row>
    <row r="19" spans="1:35" x14ac:dyDescent="0.25">
      <c r="A19" s="61"/>
      <c r="B19" s="5" t="s">
        <v>137</v>
      </c>
      <c r="C19" s="46" t="s">
        <v>138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319.2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200"/>
      <c r="AH19" s="193">
        <v>319.2</v>
      </c>
      <c r="AI19" s="69">
        <f t="shared" si="0"/>
        <v>45.6</v>
      </c>
    </row>
    <row r="20" spans="1:35" x14ac:dyDescent="0.25">
      <c r="A20" s="61"/>
      <c r="B20" s="5" t="s">
        <v>139</v>
      </c>
      <c r="C20" s="46" t="s">
        <v>140</v>
      </c>
      <c r="D20" s="3"/>
      <c r="E20" s="3"/>
      <c r="F20" s="3"/>
      <c r="G20" s="3"/>
      <c r="H20" s="3"/>
      <c r="I20" s="3">
        <v>301.4666666666667</v>
      </c>
      <c r="J20" s="3"/>
      <c r="K20" s="3"/>
      <c r="L20" s="3"/>
      <c r="M20" s="3"/>
      <c r="N20" s="3"/>
      <c r="O20" s="3"/>
      <c r="P20" s="3"/>
      <c r="Q20" s="3"/>
      <c r="R20" s="3">
        <v>291.2</v>
      </c>
      <c r="S20" s="3"/>
      <c r="T20" s="3"/>
      <c r="U20" s="3"/>
      <c r="V20" s="3"/>
      <c r="W20" s="3">
        <v>1656.2</v>
      </c>
      <c r="X20" s="3"/>
      <c r="Y20" s="3"/>
      <c r="Z20" s="3"/>
      <c r="AA20" s="3"/>
      <c r="AB20" s="3"/>
      <c r="AC20" s="3">
        <v>2750.1833333333334</v>
      </c>
      <c r="AD20" s="3"/>
      <c r="AE20" s="3"/>
      <c r="AF20" s="3"/>
      <c r="AG20" s="200"/>
      <c r="AH20" s="193">
        <v>4999.05</v>
      </c>
      <c r="AI20" s="69">
        <f t="shared" si="0"/>
        <v>714.15</v>
      </c>
    </row>
    <row r="21" spans="1:35" x14ac:dyDescent="0.25">
      <c r="A21" s="61"/>
      <c r="B21" s="5" t="s">
        <v>141</v>
      </c>
      <c r="C21" s="46" t="s">
        <v>142</v>
      </c>
      <c r="D21" s="3"/>
      <c r="E21" s="3"/>
      <c r="F21" s="3"/>
      <c r="G21" s="3"/>
      <c r="H21" s="3"/>
      <c r="I21" s="3"/>
      <c r="J21" s="3"/>
      <c r="K21" s="3">
        <v>2910.3666666666668</v>
      </c>
      <c r="L21" s="3"/>
      <c r="M21" s="3"/>
      <c r="N21" s="3"/>
      <c r="O21" s="3">
        <v>2127.5333333333333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200"/>
      <c r="AH21" s="193">
        <v>5037.8999999999996</v>
      </c>
      <c r="AI21" s="69">
        <f t="shared" si="0"/>
        <v>719.69999999999993</v>
      </c>
    </row>
    <row r="22" spans="1:35" x14ac:dyDescent="0.25">
      <c r="A22" s="61"/>
      <c r="B22" s="5" t="s">
        <v>143</v>
      </c>
      <c r="C22" s="46" t="s">
        <v>144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291.2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2021.6000000000001</v>
      </c>
      <c r="AD22" s="3"/>
      <c r="AE22" s="3"/>
      <c r="AF22" s="3"/>
      <c r="AG22" s="200"/>
      <c r="AH22" s="193">
        <v>2312.8000000000002</v>
      </c>
      <c r="AI22" s="69">
        <f t="shared" si="0"/>
        <v>330.40000000000003</v>
      </c>
    </row>
    <row r="23" spans="1:35" x14ac:dyDescent="0.25">
      <c r="A23" s="61"/>
      <c r="B23" s="5" t="s">
        <v>145</v>
      </c>
      <c r="C23" s="46" t="s">
        <v>146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1111.25</v>
      </c>
      <c r="AD23" s="3"/>
      <c r="AE23" s="3"/>
      <c r="AF23" s="3"/>
      <c r="AG23" s="200"/>
      <c r="AH23" s="193">
        <v>1111.25</v>
      </c>
      <c r="AI23" s="69">
        <f t="shared" si="0"/>
        <v>158.75</v>
      </c>
    </row>
    <row r="24" spans="1:35" x14ac:dyDescent="0.25">
      <c r="A24" s="61"/>
      <c r="B24" s="5" t="s">
        <v>147</v>
      </c>
      <c r="C24" s="46" t="s">
        <v>148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3822</v>
      </c>
      <c r="X24" s="3"/>
      <c r="Y24" s="3"/>
      <c r="Z24" s="3"/>
      <c r="AA24" s="3"/>
      <c r="AB24" s="3"/>
      <c r="AC24" s="3">
        <v>8224.8833333333332</v>
      </c>
      <c r="AD24" s="3"/>
      <c r="AE24" s="3"/>
      <c r="AF24" s="3"/>
      <c r="AG24" s="200"/>
      <c r="AH24" s="193">
        <v>12046.883333333333</v>
      </c>
      <c r="AI24" s="69">
        <f t="shared" si="0"/>
        <v>1720.9833333333333</v>
      </c>
    </row>
    <row r="25" spans="1:35" x14ac:dyDescent="0.25">
      <c r="A25" s="61"/>
      <c r="B25" s="5" t="s">
        <v>149</v>
      </c>
      <c r="C25" s="46" t="s">
        <v>150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369.59999999999997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00"/>
      <c r="AH25" s="193">
        <v>369.59999999999997</v>
      </c>
      <c r="AI25" s="69">
        <f t="shared" si="0"/>
        <v>52.8</v>
      </c>
    </row>
    <row r="26" spans="1:35" x14ac:dyDescent="0.25">
      <c r="A26" s="61"/>
      <c r="B26" s="5" t="s">
        <v>151</v>
      </c>
      <c r="C26" s="46" t="s">
        <v>152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552.06666666666661</v>
      </c>
      <c r="X26" s="3"/>
      <c r="Y26" s="3"/>
      <c r="Z26" s="3"/>
      <c r="AA26" s="3"/>
      <c r="AB26" s="3"/>
      <c r="AC26" s="3"/>
      <c r="AD26" s="3"/>
      <c r="AE26" s="3"/>
      <c r="AF26" s="3"/>
      <c r="AG26" s="200"/>
      <c r="AH26" s="193">
        <v>552.06666666666661</v>
      </c>
      <c r="AI26" s="69">
        <f t="shared" si="0"/>
        <v>78.86666666666666</v>
      </c>
    </row>
    <row r="27" spans="1:35" x14ac:dyDescent="0.25">
      <c r="A27" s="61"/>
      <c r="B27" s="5" t="s">
        <v>153</v>
      </c>
      <c r="C27" s="46" t="s">
        <v>154</v>
      </c>
      <c r="D27" s="3"/>
      <c r="E27" s="3">
        <v>7793.8000000000011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v>364.7</v>
      </c>
      <c r="R27" s="3"/>
      <c r="S27" s="3"/>
      <c r="T27" s="3"/>
      <c r="U27" s="3"/>
      <c r="V27" s="3"/>
      <c r="W27" s="3">
        <v>1274</v>
      </c>
      <c r="X27" s="3"/>
      <c r="Y27" s="3"/>
      <c r="Z27" s="3"/>
      <c r="AA27" s="3"/>
      <c r="AB27" s="3"/>
      <c r="AC27" s="3"/>
      <c r="AD27" s="3"/>
      <c r="AE27" s="3"/>
      <c r="AF27" s="3"/>
      <c r="AG27" s="200"/>
      <c r="AH27" s="193">
        <v>9432.5</v>
      </c>
      <c r="AI27" s="69">
        <f t="shared" si="0"/>
        <v>1347.5</v>
      </c>
    </row>
    <row r="28" spans="1:35" x14ac:dyDescent="0.25">
      <c r="A28" s="61"/>
      <c r="B28" s="5" t="s">
        <v>155</v>
      </c>
      <c r="C28" s="46" t="s">
        <v>156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1258.6000000000001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10463.949999999999</v>
      </c>
      <c r="AD28" s="3"/>
      <c r="AE28" s="3"/>
      <c r="AF28" s="3"/>
      <c r="AG28" s="200"/>
      <c r="AH28" s="193">
        <v>11722.55</v>
      </c>
      <c r="AI28" s="69">
        <f t="shared" si="0"/>
        <v>1674.6499999999999</v>
      </c>
    </row>
    <row r="29" spans="1:35" x14ac:dyDescent="0.25">
      <c r="A29" s="61"/>
      <c r="B29" s="5" t="s">
        <v>157</v>
      </c>
      <c r="C29" s="46" t="s">
        <v>158</v>
      </c>
      <c r="D29" s="3"/>
      <c r="E29" s="3">
        <v>5859.4666666666672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v>2548</v>
      </c>
      <c r="X29" s="3"/>
      <c r="Y29" s="3">
        <v>7808.9666666666662</v>
      </c>
      <c r="Z29" s="3"/>
      <c r="AA29" s="3"/>
      <c r="AB29" s="3"/>
      <c r="AC29" s="3">
        <v>2835.2333333333336</v>
      </c>
      <c r="AD29" s="3"/>
      <c r="AE29" s="3"/>
      <c r="AF29" s="3"/>
      <c r="AG29" s="200"/>
      <c r="AH29" s="193">
        <v>19051.666666666668</v>
      </c>
      <c r="AI29" s="69">
        <f t="shared" si="0"/>
        <v>2721.666666666667</v>
      </c>
    </row>
    <row r="30" spans="1:35" x14ac:dyDescent="0.25">
      <c r="A30" s="61"/>
      <c r="B30" s="5" t="s">
        <v>159</v>
      </c>
      <c r="C30" s="46" t="s">
        <v>160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1351.1166666666668</v>
      </c>
      <c r="P30" s="3"/>
      <c r="Q30" s="3">
        <v>1188.8333333333335</v>
      </c>
      <c r="R30" s="3">
        <v>463.40000000000003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200"/>
      <c r="AH30" s="193">
        <v>3003.3500000000004</v>
      </c>
      <c r="AI30" s="69">
        <f t="shared" si="0"/>
        <v>429.05000000000007</v>
      </c>
    </row>
    <row r="31" spans="1:35" x14ac:dyDescent="0.25">
      <c r="A31" s="61"/>
      <c r="B31" s="5" t="s">
        <v>161</v>
      </c>
      <c r="C31" s="46" t="s">
        <v>162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2852.7333333333336</v>
      </c>
      <c r="R31" s="3"/>
      <c r="S31" s="3"/>
      <c r="T31" s="3"/>
      <c r="U31" s="3"/>
      <c r="V31" s="3"/>
      <c r="W31" s="3">
        <v>382.2</v>
      </c>
      <c r="X31" s="3"/>
      <c r="Y31" s="3">
        <v>845.25</v>
      </c>
      <c r="Z31" s="3"/>
      <c r="AA31" s="3"/>
      <c r="AB31" s="3"/>
      <c r="AC31" s="3">
        <v>118.76666666666665</v>
      </c>
      <c r="AD31" s="3"/>
      <c r="AE31" s="3"/>
      <c r="AF31" s="3"/>
      <c r="AG31" s="200"/>
      <c r="AH31" s="193">
        <v>4198.95</v>
      </c>
      <c r="AI31" s="69">
        <f t="shared" si="0"/>
        <v>599.85</v>
      </c>
    </row>
    <row r="32" spans="1:35" x14ac:dyDescent="0.25">
      <c r="A32" s="61"/>
      <c r="B32" s="5" t="s">
        <v>163</v>
      </c>
      <c r="C32" s="46" t="s">
        <v>164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2661.0499999999997</v>
      </c>
      <c r="AD32" s="3"/>
      <c r="AE32" s="3"/>
      <c r="AF32" s="3"/>
      <c r="AG32" s="200"/>
      <c r="AH32" s="193">
        <v>2661.0499999999997</v>
      </c>
      <c r="AI32" s="69">
        <f t="shared" si="0"/>
        <v>380.15</v>
      </c>
    </row>
    <row r="33" spans="1:35" x14ac:dyDescent="0.25">
      <c r="A33" s="61"/>
      <c r="B33" s="5" t="s">
        <v>165</v>
      </c>
      <c r="C33" s="46" t="s">
        <v>166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1274</v>
      </c>
      <c r="X33" s="3"/>
      <c r="Y33" s="3"/>
      <c r="Z33" s="3"/>
      <c r="AA33" s="3"/>
      <c r="AB33" s="3"/>
      <c r="AC33" s="3">
        <v>2394</v>
      </c>
      <c r="AD33" s="3"/>
      <c r="AE33" s="3"/>
      <c r="AF33" s="3"/>
      <c r="AG33" s="200"/>
      <c r="AH33" s="193">
        <v>3668</v>
      </c>
      <c r="AI33" s="69">
        <f t="shared" si="0"/>
        <v>524</v>
      </c>
    </row>
    <row r="34" spans="1:35" x14ac:dyDescent="0.25">
      <c r="A34" s="61"/>
      <c r="B34" s="5" t="s">
        <v>167</v>
      </c>
      <c r="C34" s="46" t="s">
        <v>168</v>
      </c>
      <c r="D34" s="3"/>
      <c r="E34" s="3">
        <v>14781.433333333332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4019.1666666666665</v>
      </c>
      <c r="R34" s="3"/>
      <c r="S34" s="3"/>
      <c r="T34" s="3"/>
      <c r="U34" s="3"/>
      <c r="V34" s="3"/>
      <c r="W34" s="3">
        <v>4374.7666666666664</v>
      </c>
      <c r="X34" s="3"/>
      <c r="Y34" s="3"/>
      <c r="Z34" s="3"/>
      <c r="AA34" s="3"/>
      <c r="AB34" s="3"/>
      <c r="AC34" s="3"/>
      <c r="AD34" s="3"/>
      <c r="AE34" s="3"/>
      <c r="AF34" s="3"/>
      <c r="AG34" s="200"/>
      <c r="AH34" s="193">
        <v>23175.366666666665</v>
      </c>
      <c r="AI34" s="69">
        <f t="shared" si="0"/>
        <v>3310.7666666666664</v>
      </c>
    </row>
    <row r="35" spans="1:35" x14ac:dyDescent="0.25">
      <c r="A35" s="61"/>
      <c r="B35" s="5" t="s">
        <v>169</v>
      </c>
      <c r="C35" s="46" t="s">
        <v>170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>
        <v>10100.65</v>
      </c>
      <c r="AD35" s="3"/>
      <c r="AE35" s="3"/>
      <c r="AF35" s="3"/>
      <c r="AG35" s="200"/>
      <c r="AH35" s="193">
        <v>10100.65</v>
      </c>
      <c r="AI35" s="69">
        <f t="shared" si="0"/>
        <v>1442.95</v>
      </c>
    </row>
    <row r="36" spans="1:35" x14ac:dyDescent="0.25">
      <c r="A36" s="61"/>
      <c r="B36" s="5" t="s">
        <v>171</v>
      </c>
      <c r="C36" s="46" t="s">
        <v>172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v>9105.6</v>
      </c>
      <c r="R36" s="3"/>
      <c r="S36" s="3"/>
      <c r="T36" s="3"/>
      <c r="U36" s="3"/>
      <c r="V36" s="3"/>
      <c r="W36" s="3"/>
      <c r="X36" s="3"/>
      <c r="Y36" s="3">
        <v>9159.9666666666672</v>
      </c>
      <c r="Z36" s="3"/>
      <c r="AA36" s="3"/>
      <c r="AB36" s="3"/>
      <c r="AC36" s="3">
        <v>13617.449999999999</v>
      </c>
      <c r="AD36" s="3"/>
      <c r="AE36" s="3"/>
      <c r="AF36" s="3"/>
      <c r="AG36" s="200"/>
      <c r="AH36" s="193">
        <v>31883.016666666663</v>
      </c>
      <c r="AI36" s="69">
        <f t="shared" si="0"/>
        <v>4554.7166666666662</v>
      </c>
    </row>
    <row r="37" spans="1:35" x14ac:dyDescent="0.25">
      <c r="A37" s="61"/>
      <c r="B37" s="5" t="s">
        <v>173</v>
      </c>
      <c r="C37" s="46" t="s">
        <v>174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737.80000000000007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v>1105.5333333333333</v>
      </c>
      <c r="AD37" s="3"/>
      <c r="AE37" s="3"/>
      <c r="AF37" s="3"/>
      <c r="AG37" s="200"/>
      <c r="AH37" s="193">
        <v>1843.3333333333335</v>
      </c>
      <c r="AI37" s="69">
        <f t="shared" si="0"/>
        <v>263.33333333333337</v>
      </c>
    </row>
    <row r="38" spans="1:35" x14ac:dyDescent="0.25">
      <c r="A38" s="61"/>
      <c r="B38" s="5" t="s">
        <v>175</v>
      </c>
      <c r="C38" s="46" t="s">
        <v>176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327.59999999999997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200"/>
      <c r="AH38" s="193">
        <v>327.59999999999997</v>
      </c>
      <c r="AI38" s="69">
        <f t="shared" si="0"/>
        <v>46.8</v>
      </c>
    </row>
    <row r="39" spans="1:35" x14ac:dyDescent="0.25">
      <c r="A39" s="61"/>
      <c r="B39" s="5" t="s">
        <v>177</v>
      </c>
      <c r="C39" s="46" t="s">
        <v>178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7901.0166666666664</v>
      </c>
      <c r="P39" s="3"/>
      <c r="Q39" s="3">
        <v>453.59999999999997</v>
      </c>
      <c r="R39" s="3"/>
      <c r="S39" s="3"/>
      <c r="T39" s="3"/>
      <c r="U39" s="3"/>
      <c r="V39" s="3"/>
      <c r="W39" s="3">
        <v>3439.7999999999997</v>
      </c>
      <c r="X39" s="3"/>
      <c r="Y39" s="3"/>
      <c r="Z39" s="3"/>
      <c r="AA39" s="3"/>
      <c r="AB39" s="3"/>
      <c r="AC39" s="3"/>
      <c r="AD39" s="3"/>
      <c r="AE39" s="3"/>
      <c r="AF39" s="3"/>
      <c r="AG39" s="200"/>
      <c r="AH39" s="193">
        <v>11794.416666666666</v>
      </c>
      <c r="AI39" s="69">
        <f t="shared" si="0"/>
        <v>1684.9166666666665</v>
      </c>
    </row>
    <row r="40" spans="1:35" x14ac:dyDescent="0.25">
      <c r="A40" s="61"/>
      <c r="B40" s="5" t="s">
        <v>179</v>
      </c>
      <c r="C40" s="46" t="s">
        <v>180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867.30000000000007</v>
      </c>
      <c r="R40" s="3">
        <v>327.59999999999997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3209.0333333333333</v>
      </c>
      <c r="AD40" s="3"/>
      <c r="AE40" s="3"/>
      <c r="AF40" s="3"/>
      <c r="AG40" s="200"/>
      <c r="AH40" s="193">
        <v>4403.9333333333334</v>
      </c>
      <c r="AI40" s="69">
        <f t="shared" si="0"/>
        <v>629.13333333333333</v>
      </c>
    </row>
    <row r="41" spans="1:35" x14ac:dyDescent="0.25">
      <c r="A41" s="61"/>
      <c r="B41" s="5" t="s">
        <v>181</v>
      </c>
      <c r="C41" s="46" t="s">
        <v>182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291.2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1220.3333333333335</v>
      </c>
      <c r="AD41" s="3"/>
      <c r="AE41" s="3"/>
      <c r="AF41" s="3"/>
      <c r="AG41" s="200"/>
      <c r="AH41" s="193">
        <v>1511.5333333333335</v>
      </c>
      <c r="AI41" s="69">
        <f t="shared" si="0"/>
        <v>215.93333333333337</v>
      </c>
    </row>
    <row r="42" spans="1:35" x14ac:dyDescent="0.25">
      <c r="A42" s="61"/>
      <c r="B42" s="5" t="s">
        <v>183</v>
      </c>
      <c r="C42" s="46" t="s">
        <v>184</v>
      </c>
      <c r="D42" s="3"/>
      <c r="E42" s="3"/>
      <c r="F42" s="3"/>
      <c r="G42" s="3"/>
      <c r="H42" s="3"/>
      <c r="I42" s="3">
        <v>1260.2333333333333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200"/>
      <c r="AH42" s="193">
        <v>1260.2333333333333</v>
      </c>
      <c r="AI42" s="69">
        <f t="shared" si="0"/>
        <v>180.03333333333333</v>
      </c>
    </row>
    <row r="43" spans="1:35" x14ac:dyDescent="0.25">
      <c r="A43" s="61"/>
      <c r="B43" s="5" t="s">
        <v>185</v>
      </c>
      <c r="C43" s="46" t="s">
        <v>186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334.59999999999997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200"/>
      <c r="AH43" s="193">
        <v>334.59999999999997</v>
      </c>
      <c r="AI43" s="69">
        <f t="shared" si="0"/>
        <v>47.8</v>
      </c>
    </row>
    <row r="44" spans="1:35" x14ac:dyDescent="0.25">
      <c r="A44" s="61"/>
      <c r="B44" s="5" t="s">
        <v>187</v>
      </c>
      <c r="C44" s="46" t="s">
        <v>188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v>305.2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200"/>
      <c r="AH44" s="193">
        <v>305.2</v>
      </c>
      <c r="AI44" s="69">
        <f t="shared" si="0"/>
        <v>43.6</v>
      </c>
    </row>
    <row r="45" spans="1:35" x14ac:dyDescent="0.25">
      <c r="A45" s="61"/>
      <c r="B45" s="5" t="s">
        <v>189</v>
      </c>
      <c r="C45" s="46" t="s">
        <v>190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v>378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200"/>
      <c r="AH45" s="193">
        <v>378</v>
      </c>
      <c r="AI45" s="69">
        <f t="shared" si="0"/>
        <v>54</v>
      </c>
    </row>
    <row r="46" spans="1:35" x14ac:dyDescent="0.25">
      <c r="A46" s="61"/>
      <c r="B46" s="5" t="s">
        <v>191</v>
      </c>
      <c r="C46" s="46" t="s">
        <v>192</v>
      </c>
      <c r="D46" s="3"/>
      <c r="E46" s="3"/>
      <c r="F46" s="3"/>
      <c r="G46" s="3"/>
      <c r="H46" s="3"/>
      <c r="I46" s="3"/>
      <c r="J46" s="3"/>
      <c r="K46" s="3">
        <v>1113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1274</v>
      </c>
      <c r="X46" s="3"/>
      <c r="Y46" s="3"/>
      <c r="Z46" s="3"/>
      <c r="AA46" s="3"/>
      <c r="AB46" s="3"/>
      <c r="AC46" s="3">
        <v>40.833333333333329</v>
      </c>
      <c r="AD46" s="3"/>
      <c r="AE46" s="3"/>
      <c r="AF46" s="3"/>
      <c r="AG46" s="200"/>
      <c r="AH46" s="193">
        <v>2427.8333333333335</v>
      </c>
      <c r="AI46" s="69">
        <f t="shared" si="0"/>
        <v>346.83333333333337</v>
      </c>
    </row>
    <row r="47" spans="1:35" x14ac:dyDescent="0.25">
      <c r="A47" s="61"/>
      <c r="B47" s="5" t="s">
        <v>193</v>
      </c>
      <c r="C47" s="46" t="s">
        <v>194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255.73333333333332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200"/>
      <c r="AH47" s="193">
        <v>255.73333333333332</v>
      </c>
      <c r="AI47" s="69">
        <f t="shared" si="0"/>
        <v>36.533333333333331</v>
      </c>
    </row>
    <row r="48" spans="1:35" x14ac:dyDescent="0.25">
      <c r="A48" s="61"/>
      <c r="B48" s="5" t="s">
        <v>195</v>
      </c>
      <c r="C48" s="46" t="s">
        <v>196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326.2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200"/>
      <c r="AH48" s="193">
        <v>326.2</v>
      </c>
      <c r="AI48" s="69">
        <f t="shared" si="0"/>
        <v>46.6</v>
      </c>
    </row>
    <row r="49" spans="1:35" x14ac:dyDescent="0.25">
      <c r="A49" s="61"/>
      <c r="B49" s="5" t="s">
        <v>197</v>
      </c>
      <c r="C49" s="46" t="s">
        <v>198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1709.3999999999999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3207.8666666666668</v>
      </c>
      <c r="AD49" s="3"/>
      <c r="AE49" s="3"/>
      <c r="AF49" s="3"/>
      <c r="AG49" s="200"/>
      <c r="AH49" s="193">
        <v>4917.2666666666664</v>
      </c>
      <c r="AI49" s="69">
        <f t="shared" si="0"/>
        <v>702.46666666666658</v>
      </c>
    </row>
    <row r="50" spans="1:35" x14ac:dyDescent="0.25">
      <c r="A50" s="61"/>
      <c r="B50" s="5" t="s">
        <v>199</v>
      </c>
      <c r="C50" s="46" t="s">
        <v>200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334.59999999999997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200"/>
      <c r="AH50" s="193">
        <v>334.59999999999997</v>
      </c>
      <c r="AI50" s="69">
        <f t="shared" si="0"/>
        <v>47.8</v>
      </c>
    </row>
    <row r="51" spans="1:35" x14ac:dyDescent="0.25">
      <c r="A51" s="61"/>
      <c r="B51" s="5" t="s">
        <v>201</v>
      </c>
      <c r="C51" s="46" t="s">
        <v>202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v>291.2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200"/>
      <c r="AH51" s="193">
        <v>291.2</v>
      </c>
      <c r="AI51" s="69">
        <f t="shared" si="0"/>
        <v>41.6</v>
      </c>
    </row>
    <row r="52" spans="1:35" x14ac:dyDescent="0.25">
      <c r="A52" s="61"/>
      <c r="B52" s="5" t="s">
        <v>203</v>
      </c>
      <c r="C52" s="46" t="s">
        <v>204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327.59999999999997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200"/>
      <c r="AH52" s="193">
        <v>327.59999999999997</v>
      </c>
      <c r="AI52" s="69">
        <f t="shared" si="0"/>
        <v>46.8</v>
      </c>
    </row>
    <row r="53" spans="1:35" x14ac:dyDescent="0.25">
      <c r="A53" s="61"/>
      <c r="B53" s="5" t="s">
        <v>205</v>
      </c>
      <c r="C53" s="46" t="s">
        <v>206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v>700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200"/>
      <c r="AH53" s="193">
        <v>700</v>
      </c>
      <c r="AI53" s="69">
        <f t="shared" si="0"/>
        <v>100</v>
      </c>
    </row>
    <row r="54" spans="1:35" x14ac:dyDescent="0.25">
      <c r="A54" s="61"/>
      <c r="B54" s="5" t="s">
        <v>207</v>
      </c>
      <c r="C54" s="46" t="s">
        <v>208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334.59999999999997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200"/>
      <c r="AH54" s="193">
        <v>334.59999999999997</v>
      </c>
      <c r="AI54" s="69">
        <f t="shared" si="0"/>
        <v>47.8</v>
      </c>
    </row>
    <row r="55" spans="1:35" x14ac:dyDescent="0.25">
      <c r="A55" s="61"/>
      <c r="B55" s="5" t="s">
        <v>209</v>
      </c>
      <c r="C55" s="46" t="s">
        <v>210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415.56666666666666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200"/>
      <c r="AH55" s="193">
        <v>415.56666666666666</v>
      </c>
      <c r="AI55" s="69">
        <f t="shared" si="0"/>
        <v>59.366666666666667</v>
      </c>
    </row>
    <row r="56" spans="1:35" x14ac:dyDescent="0.25">
      <c r="A56" s="61"/>
      <c r="B56" s="5" t="s">
        <v>211</v>
      </c>
      <c r="C56" s="46" t="s">
        <v>212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5708.2666666666664</v>
      </c>
      <c r="T56" s="3"/>
      <c r="U56" s="3"/>
      <c r="V56" s="3"/>
      <c r="W56" s="3"/>
      <c r="X56" s="3"/>
      <c r="Y56" s="3"/>
      <c r="Z56" s="3"/>
      <c r="AA56" s="3"/>
      <c r="AB56" s="3"/>
      <c r="AC56" s="3">
        <v>2450</v>
      </c>
      <c r="AD56" s="3"/>
      <c r="AE56" s="3"/>
      <c r="AF56" s="3"/>
      <c r="AG56" s="200"/>
      <c r="AH56" s="193">
        <v>8158.2666666666664</v>
      </c>
      <c r="AI56" s="69">
        <f t="shared" si="0"/>
        <v>1165.4666666666667</v>
      </c>
    </row>
    <row r="57" spans="1:35" x14ac:dyDescent="0.25">
      <c r="A57" s="61"/>
      <c r="B57" s="5" t="s">
        <v>213</v>
      </c>
      <c r="C57" s="46" t="s">
        <v>214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>
        <v>6146.5833333333339</v>
      </c>
      <c r="AD57" s="3"/>
      <c r="AE57" s="3"/>
      <c r="AF57" s="3"/>
      <c r="AG57" s="200"/>
      <c r="AH57" s="193">
        <v>6146.5833333333339</v>
      </c>
      <c r="AI57" s="69">
        <f t="shared" si="0"/>
        <v>878.08333333333337</v>
      </c>
    </row>
    <row r="58" spans="1:35" x14ac:dyDescent="0.25">
      <c r="A58" s="61"/>
      <c r="B58" s="5" t="s">
        <v>215</v>
      </c>
      <c r="C58" s="46" t="s">
        <v>216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v>995.39999999999986</v>
      </c>
      <c r="R58" s="3"/>
      <c r="S58" s="3"/>
      <c r="T58" s="3"/>
      <c r="U58" s="3"/>
      <c r="V58" s="3"/>
      <c r="W58" s="3">
        <v>3439.7999999999997</v>
      </c>
      <c r="X58" s="3"/>
      <c r="Y58" s="3">
        <v>7384.5333333333338</v>
      </c>
      <c r="Z58" s="3"/>
      <c r="AA58" s="3"/>
      <c r="AB58" s="3"/>
      <c r="AC58" s="3">
        <v>3074.2833333333333</v>
      </c>
      <c r="AD58" s="3"/>
      <c r="AE58" s="3"/>
      <c r="AF58" s="3"/>
      <c r="AG58" s="200"/>
      <c r="AH58" s="193">
        <v>14894.016666666666</v>
      </c>
      <c r="AI58" s="69">
        <f t="shared" si="0"/>
        <v>2127.7166666666667</v>
      </c>
    </row>
    <row r="59" spans="1:35" x14ac:dyDescent="0.25">
      <c r="A59" s="61"/>
      <c r="B59" s="5" t="s">
        <v>217</v>
      </c>
      <c r="C59" s="46" t="s">
        <v>218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v>255.73333333333332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200"/>
      <c r="AH59" s="193">
        <v>255.73333333333332</v>
      </c>
      <c r="AI59" s="69">
        <f t="shared" si="0"/>
        <v>36.533333333333331</v>
      </c>
    </row>
    <row r="60" spans="1:35" x14ac:dyDescent="0.25">
      <c r="A60" s="61"/>
      <c r="B60" s="5" t="s">
        <v>219</v>
      </c>
      <c r="C60" s="46" t="s">
        <v>220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v>291.2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200"/>
      <c r="AH60" s="193">
        <v>291.2</v>
      </c>
      <c r="AI60" s="69">
        <f t="shared" si="0"/>
        <v>41.6</v>
      </c>
    </row>
    <row r="61" spans="1:35" x14ac:dyDescent="0.25">
      <c r="A61" s="61"/>
      <c r="B61" s="5" t="s">
        <v>221</v>
      </c>
      <c r="C61" s="46" t="s">
        <v>222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v>390.59999999999997</v>
      </c>
      <c r="S61" s="3"/>
      <c r="T61" s="3"/>
      <c r="U61" s="3"/>
      <c r="V61" s="3"/>
      <c r="W61" s="3">
        <v>1617.2333333333333</v>
      </c>
      <c r="X61" s="3"/>
      <c r="Y61" s="3"/>
      <c r="Z61" s="3"/>
      <c r="AA61" s="3"/>
      <c r="AB61" s="3"/>
      <c r="AC61" s="3">
        <v>3381.4666666666667</v>
      </c>
      <c r="AD61" s="3"/>
      <c r="AE61" s="3"/>
      <c r="AF61" s="3"/>
      <c r="AG61" s="200"/>
      <c r="AH61" s="193">
        <v>5389.3</v>
      </c>
      <c r="AI61" s="69">
        <f t="shared" si="0"/>
        <v>769.9</v>
      </c>
    </row>
    <row r="62" spans="1:35" x14ac:dyDescent="0.25">
      <c r="A62" s="61"/>
      <c r="B62" s="5" t="s">
        <v>223</v>
      </c>
      <c r="C62" s="46" t="s">
        <v>224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v>255.73333333333332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200"/>
      <c r="AH62" s="193">
        <v>255.73333333333332</v>
      </c>
      <c r="AI62" s="69">
        <f t="shared" si="0"/>
        <v>36.533333333333331</v>
      </c>
    </row>
    <row r="63" spans="1:35" x14ac:dyDescent="0.25">
      <c r="A63" s="61"/>
      <c r="B63" s="5" t="s">
        <v>225</v>
      </c>
      <c r="C63" s="46" t="s">
        <v>226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1323</v>
      </c>
      <c r="T63" s="3"/>
      <c r="U63" s="3"/>
      <c r="V63" s="3"/>
      <c r="W63" s="3"/>
      <c r="X63" s="3"/>
      <c r="Y63" s="3"/>
      <c r="Z63" s="3"/>
      <c r="AA63" s="3"/>
      <c r="AB63" s="3"/>
      <c r="AC63" s="3">
        <v>1551.6666666666665</v>
      </c>
      <c r="AD63" s="3"/>
      <c r="AE63" s="3"/>
      <c r="AF63" s="3"/>
      <c r="AG63" s="200"/>
      <c r="AH63" s="193">
        <v>2874.6666666666665</v>
      </c>
      <c r="AI63" s="69">
        <f t="shared" si="0"/>
        <v>410.66666666666663</v>
      </c>
    </row>
    <row r="64" spans="1:35" x14ac:dyDescent="0.25">
      <c r="A64" s="61"/>
      <c r="B64" s="5" t="s">
        <v>227</v>
      </c>
      <c r="C64" s="46" t="s">
        <v>228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291.2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200"/>
      <c r="AH64" s="193">
        <v>291.2</v>
      </c>
      <c r="AI64" s="69">
        <f t="shared" si="0"/>
        <v>41.6</v>
      </c>
    </row>
    <row r="65" spans="1:35" x14ac:dyDescent="0.25">
      <c r="A65" s="61"/>
      <c r="B65" s="5" t="s">
        <v>229</v>
      </c>
      <c r="C65" s="46" t="s">
        <v>230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>
        <v>1274</v>
      </c>
      <c r="X65" s="3"/>
      <c r="Y65" s="3"/>
      <c r="Z65" s="3"/>
      <c r="AA65" s="3"/>
      <c r="AB65" s="3"/>
      <c r="AC65" s="3">
        <v>5220.3666666666668</v>
      </c>
      <c r="AD65" s="3"/>
      <c r="AE65" s="3"/>
      <c r="AF65" s="3"/>
      <c r="AG65" s="200"/>
      <c r="AH65" s="193">
        <v>6494.3666666666668</v>
      </c>
      <c r="AI65" s="69">
        <f t="shared" si="0"/>
        <v>927.76666666666665</v>
      </c>
    </row>
    <row r="66" spans="1:35" x14ac:dyDescent="0.25">
      <c r="A66" s="61"/>
      <c r="B66" s="5" t="s">
        <v>231</v>
      </c>
      <c r="C66" s="46" t="s">
        <v>232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v>390.59999999999997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200"/>
      <c r="AH66" s="193">
        <v>390.59999999999997</v>
      </c>
      <c r="AI66" s="69">
        <f t="shared" si="0"/>
        <v>55.8</v>
      </c>
    </row>
    <row r="67" spans="1:35" x14ac:dyDescent="0.25">
      <c r="A67" s="61"/>
      <c r="B67" s="5" t="s">
        <v>233</v>
      </c>
      <c r="C67" s="46" t="s">
        <v>234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>
        <v>1225</v>
      </c>
      <c r="AD67" s="3"/>
      <c r="AE67" s="3"/>
      <c r="AF67" s="3"/>
      <c r="AG67" s="200"/>
      <c r="AH67" s="193">
        <v>1225</v>
      </c>
      <c r="AI67" s="69">
        <f t="shared" si="0"/>
        <v>175</v>
      </c>
    </row>
    <row r="68" spans="1:35" x14ac:dyDescent="0.25">
      <c r="A68" s="61"/>
      <c r="B68" s="5" t="s">
        <v>235</v>
      </c>
      <c r="C68" s="46" t="s">
        <v>236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291.2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200"/>
      <c r="AH68" s="193">
        <v>291.2</v>
      </c>
      <c r="AI68" s="69">
        <f t="shared" si="0"/>
        <v>41.6</v>
      </c>
    </row>
    <row r="69" spans="1:35" x14ac:dyDescent="0.25">
      <c r="A69" s="61"/>
      <c r="B69" s="5" t="s">
        <v>237</v>
      </c>
      <c r="C69" s="46" t="s">
        <v>238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v>347.2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200"/>
      <c r="AH69" s="193">
        <v>347.2</v>
      </c>
      <c r="AI69" s="69">
        <f t="shared" si="0"/>
        <v>49.6</v>
      </c>
    </row>
    <row r="70" spans="1:35" x14ac:dyDescent="0.25">
      <c r="A70" s="61"/>
      <c r="B70" s="5" t="s">
        <v>239</v>
      </c>
      <c r="C70" s="46" t="s">
        <v>240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>
        <v>1225</v>
      </c>
      <c r="AD70" s="3"/>
      <c r="AE70" s="3"/>
      <c r="AF70" s="3"/>
      <c r="AG70" s="200"/>
      <c r="AH70" s="193">
        <v>1225</v>
      </c>
      <c r="AI70" s="69">
        <f t="shared" si="0"/>
        <v>175</v>
      </c>
    </row>
    <row r="71" spans="1:35" x14ac:dyDescent="0.25">
      <c r="A71" s="61"/>
      <c r="B71" s="5" t="s">
        <v>241</v>
      </c>
      <c r="C71" s="46" t="s">
        <v>242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>
        <v>1012.1999999999999</v>
      </c>
      <c r="AD71" s="3"/>
      <c r="AE71" s="3"/>
      <c r="AF71" s="3"/>
      <c r="AG71" s="200"/>
      <c r="AH71" s="193">
        <v>1012.1999999999999</v>
      </c>
      <c r="AI71" s="69">
        <f t="shared" ref="AI71:AI134" si="1">AH71/7</f>
        <v>144.6</v>
      </c>
    </row>
    <row r="72" spans="1:35" x14ac:dyDescent="0.25">
      <c r="A72" s="61"/>
      <c r="B72" s="5" t="s">
        <v>243</v>
      </c>
      <c r="C72" s="46" t="s">
        <v>244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7147.2333333333336</v>
      </c>
      <c r="AD72" s="3"/>
      <c r="AE72" s="3"/>
      <c r="AF72" s="3"/>
      <c r="AG72" s="200"/>
      <c r="AH72" s="193">
        <v>7147.2333333333336</v>
      </c>
      <c r="AI72" s="69">
        <f t="shared" si="1"/>
        <v>1021.0333333333334</v>
      </c>
    </row>
    <row r="73" spans="1:35" x14ac:dyDescent="0.25">
      <c r="A73" s="61"/>
      <c r="B73" s="5" t="s">
        <v>245</v>
      </c>
      <c r="C73" s="46" t="s">
        <v>246</v>
      </c>
      <c r="D73" s="3"/>
      <c r="E73" s="3">
        <v>3414.6</v>
      </c>
      <c r="F73" s="3"/>
      <c r="G73" s="3"/>
      <c r="H73" s="3"/>
      <c r="I73" s="3">
        <v>2399.833333333333</v>
      </c>
      <c r="J73" s="3"/>
      <c r="K73" s="3">
        <v>1134</v>
      </c>
      <c r="L73" s="3"/>
      <c r="M73" s="3"/>
      <c r="N73" s="3"/>
      <c r="O73" s="3">
        <v>5318.4833333333336</v>
      </c>
      <c r="P73" s="3"/>
      <c r="Q73" s="3">
        <v>933.10000000000014</v>
      </c>
      <c r="R73" s="3"/>
      <c r="S73" s="3"/>
      <c r="T73" s="3"/>
      <c r="U73" s="3"/>
      <c r="V73" s="3"/>
      <c r="W73" s="3">
        <v>4713.8</v>
      </c>
      <c r="X73" s="3"/>
      <c r="Y73" s="3">
        <v>4763.2666666666664</v>
      </c>
      <c r="Z73" s="3"/>
      <c r="AA73" s="3"/>
      <c r="AB73" s="3"/>
      <c r="AC73" s="3">
        <v>8167.3666666666668</v>
      </c>
      <c r="AD73" s="3"/>
      <c r="AE73" s="3"/>
      <c r="AF73" s="3"/>
      <c r="AG73" s="200"/>
      <c r="AH73" s="193">
        <v>30844.449999999997</v>
      </c>
      <c r="AI73" s="69">
        <f t="shared" si="1"/>
        <v>4406.3499999999995</v>
      </c>
    </row>
    <row r="74" spans="1:35" x14ac:dyDescent="0.25">
      <c r="A74" s="61"/>
      <c r="B74" s="5" t="s">
        <v>247</v>
      </c>
      <c r="C74" s="46" t="s">
        <v>248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>
        <v>638.4</v>
      </c>
      <c r="X74" s="3"/>
      <c r="Y74" s="3"/>
      <c r="Z74" s="3"/>
      <c r="AA74" s="3"/>
      <c r="AB74" s="3"/>
      <c r="AC74" s="3">
        <v>1049.5333333333333</v>
      </c>
      <c r="AD74" s="3"/>
      <c r="AE74" s="3"/>
      <c r="AF74" s="3"/>
      <c r="AG74" s="200"/>
      <c r="AH74" s="193">
        <v>1687.9333333333334</v>
      </c>
      <c r="AI74" s="69">
        <f t="shared" si="1"/>
        <v>241.13333333333335</v>
      </c>
    </row>
    <row r="75" spans="1:35" x14ac:dyDescent="0.25">
      <c r="A75" s="61"/>
      <c r="B75" s="5" t="s">
        <v>249</v>
      </c>
      <c r="C75" s="46" t="s">
        <v>250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v>1113</v>
      </c>
      <c r="AD75" s="3"/>
      <c r="AE75" s="3"/>
      <c r="AF75" s="3"/>
      <c r="AG75" s="200"/>
      <c r="AH75" s="193">
        <v>1113</v>
      </c>
      <c r="AI75" s="69">
        <f t="shared" si="1"/>
        <v>159</v>
      </c>
    </row>
    <row r="76" spans="1:35" x14ac:dyDescent="0.25">
      <c r="A76" s="61"/>
      <c r="B76" s="5" t="s">
        <v>251</v>
      </c>
      <c r="C76" s="46" t="s">
        <v>252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v>862.4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200"/>
      <c r="AH76" s="193">
        <v>862.4</v>
      </c>
      <c r="AI76" s="69">
        <f t="shared" si="1"/>
        <v>123.2</v>
      </c>
    </row>
    <row r="77" spans="1:35" x14ac:dyDescent="0.25">
      <c r="A77" s="61"/>
      <c r="B77" s="5" t="s">
        <v>253</v>
      </c>
      <c r="C77" s="46" t="s">
        <v>254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327.59999999999997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200"/>
      <c r="AH77" s="193">
        <v>327.59999999999997</v>
      </c>
      <c r="AI77" s="69">
        <f t="shared" si="1"/>
        <v>46.8</v>
      </c>
    </row>
    <row r="78" spans="1:35" x14ac:dyDescent="0.25">
      <c r="A78" s="61"/>
      <c r="B78" s="5" t="s">
        <v>255</v>
      </c>
      <c r="C78" s="46" t="s">
        <v>256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v>362.59999999999997</v>
      </c>
      <c r="S78" s="3"/>
      <c r="T78" s="3"/>
      <c r="U78" s="3"/>
      <c r="V78" s="3"/>
      <c r="W78" s="3">
        <v>891.80000000000007</v>
      </c>
      <c r="X78" s="3"/>
      <c r="Y78" s="3"/>
      <c r="Z78" s="3"/>
      <c r="AA78" s="3"/>
      <c r="AB78" s="3"/>
      <c r="AC78" s="3"/>
      <c r="AD78" s="3"/>
      <c r="AE78" s="3"/>
      <c r="AF78" s="3"/>
      <c r="AG78" s="200"/>
      <c r="AH78" s="193">
        <v>1254.4000000000001</v>
      </c>
      <c r="AI78" s="69">
        <f t="shared" si="1"/>
        <v>179.20000000000002</v>
      </c>
    </row>
    <row r="79" spans="1:35" x14ac:dyDescent="0.25">
      <c r="A79" s="61"/>
      <c r="B79" s="5" t="s">
        <v>257</v>
      </c>
      <c r="C79" s="46" t="s">
        <v>258</v>
      </c>
      <c r="D79" s="3"/>
      <c r="E79" s="3"/>
      <c r="F79" s="3"/>
      <c r="G79" s="3"/>
      <c r="H79" s="3">
        <v>107.10000000000001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200"/>
      <c r="AH79" s="193">
        <v>107.10000000000001</v>
      </c>
      <c r="AI79" s="69">
        <f t="shared" si="1"/>
        <v>15.3</v>
      </c>
    </row>
    <row r="80" spans="1:35" x14ac:dyDescent="0.25">
      <c r="A80" s="61"/>
      <c r="B80" s="5" t="s">
        <v>259</v>
      </c>
      <c r="C80" s="46" t="s">
        <v>260</v>
      </c>
      <c r="D80" s="3"/>
      <c r="E80" s="3">
        <v>3752.7000000000003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>
        <v>1274</v>
      </c>
      <c r="X80" s="3"/>
      <c r="Y80" s="3"/>
      <c r="Z80" s="3"/>
      <c r="AA80" s="3"/>
      <c r="AB80" s="3"/>
      <c r="AC80" s="3"/>
      <c r="AD80" s="3"/>
      <c r="AE80" s="3"/>
      <c r="AF80" s="3"/>
      <c r="AG80" s="200"/>
      <c r="AH80" s="193">
        <v>5026.7000000000007</v>
      </c>
      <c r="AI80" s="69">
        <f t="shared" si="1"/>
        <v>718.10000000000014</v>
      </c>
    </row>
    <row r="81" spans="1:35" x14ac:dyDescent="0.25">
      <c r="A81" s="61"/>
      <c r="B81" s="5" t="s">
        <v>261</v>
      </c>
      <c r="C81" s="46" t="s">
        <v>262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1075.6666666666665</v>
      </c>
      <c r="AD81" s="3"/>
      <c r="AE81" s="3"/>
      <c r="AF81" s="3"/>
      <c r="AG81" s="200"/>
      <c r="AH81" s="193">
        <v>1075.6666666666665</v>
      </c>
      <c r="AI81" s="69">
        <f t="shared" si="1"/>
        <v>153.66666666666666</v>
      </c>
    </row>
    <row r="82" spans="1:35" x14ac:dyDescent="0.25">
      <c r="A82" s="61"/>
      <c r="B82" s="5" t="s">
        <v>263</v>
      </c>
      <c r="C82" s="46" t="s">
        <v>264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>
        <v>508.19999999999993</v>
      </c>
      <c r="R82" s="3"/>
      <c r="S82" s="3"/>
      <c r="T82" s="3"/>
      <c r="U82" s="3"/>
      <c r="V82" s="3"/>
      <c r="W82" s="3">
        <v>1306.2</v>
      </c>
      <c r="X82" s="3"/>
      <c r="Y82" s="3"/>
      <c r="Z82" s="3"/>
      <c r="AA82" s="3"/>
      <c r="AB82" s="3"/>
      <c r="AC82" s="3">
        <v>3272.5</v>
      </c>
      <c r="AD82" s="3"/>
      <c r="AE82" s="3"/>
      <c r="AF82" s="3"/>
      <c r="AG82" s="200"/>
      <c r="AH82" s="193">
        <v>5086.8999999999996</v>
      </c>
      <c r="AI82" s="69">
        <f t="shared" si="1"/>
        <v>726.69999999999993</v>
      </c>
    </row>
    <row r="83" spans="1:35" x14ac:dyDescent="0.25">
      <c r="A83" s="61"/>
      <c r="B83" s="5" t="s">
        <v>265</v>
      </c>
      <c r="C83" s="46" t="s">
        <v>266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8501.3833333333332</v>
      </c>
      <c r="P83" s="3"/>
      <c r="Q83" s="3"/>
      <c r="R83" s="3"/>
      <c r="S83" s="3"/>
      <c r="T83" s="3"/>
      <c r="U83" s="3"/>
      <c r="V83" s="3"/>
      <c r="W83" s="3">
        <v>1019.1999999999999</v>
      </c>
      <c r="X83" s="3">
        <v>4296.5999999999995</v>
      </c>
      <c r="Y83" s="3"/>
      <c r="Z83" s="3"/>
      <c r="AA83" s="3"/>
      <c r="AB83" s="3"/>
      <c r="AC83" s="3">
        <v>905.56666666666672</v>
      </c>
      <c r="AD83" s="3"/>
      <c r="AE83" s="3"/>
      <c r="AF83" s="3"/>
      <c r="AG83" s="200"/>
      <c r="AH83" s="193">
        <v>14722.750000000002</v>
      </c>
      <c r="AI83" s="69">
        <f t="shared" si="1"/>
        <v>2103.2500000000005</v>
      </c>
    </row>
    <row r="84" spans="1:35" x14ac:dyDescent="0.25">
      <c r="A84" s="61"/>
      <c r="B84" s="5" t="s">
        <v>267</v>
      </c>
      <c r="C84" s="46" t="s">
        <v>268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v>334.59999999999997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200"/>
      <c r="AH84" s="193">
        <v>334.59999999999997</v>
      </c>
      <c r="AI84" s="69">
        <f t="shared" si="1"/>
        <v>47.8</v>
      </c>
    </row>
    <row r="85" spans="1:35" x14ac:dyDescent="0.25">
      <c r="A85" s="61"/>
      <c r="B85" s="5" t="s">
        <v>269</v>
      </c>
      <c r="C85" s="46" t="s">
        <v>270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327.59999999999997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200"/>
      <c r="AH85" s="193">
        <v>327.59999999999997</v>
      </c>
      <c r="AI85" s="69">
        <f t="shared" si="1"/>
        <v>46.8</v>
      </c>
    </row>
    <row r="86" spans="1:35" x14ac:dyDescent="0.25">
      <c r="A86" s="61"/>
      <c r="B86" s="5" t="s">
        <v>271</v>
      </c>
      <c r="C86" s="46" t="s">
        <v>272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v>348.59999999999997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200"/>
      <c r="AH86" s="193">
        <v>348.59999999999997</v>
      </c>
      <c r="AI86" s="69">
        <f t="shared" si="1"/>
        <v>49.8</v>
      </c>
    </row>
    <row r="87" spans="1:35" x14ac:dyDescent="0.25">
      <c r="A87" s="61"/>
      <c r="B87" s="5" t="s">
        <v>273</v>
      </c>
      <c r="C87" s="46" t="s">
        <v>274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v>327.59999999999997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200"/>
      <c r="AH87" s="193">
        <v>327.59999999999997</v>
      </c>
      <c r="AI87" s="69">
        <f t="shared" si="1"/>
        <v>46.8</v>
      </c>
    </row>
    <row r="88" spans="1:35" x14ac:dyDescent="0.25">
      <c r="A88" s="61"/>
      <c r="B88" s="5" t="s">
        <v>275</v>
      </c>
      <c r="C88" s="46" t="s">
        <v>276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>
        <v>1274</v>
      </c>
      <c r="X88" s="3"/>
      <c r="Y88" s="3"/>
      <c r="Z88" s="3"/>
      <c r="AA88" s="3"/>
      <c r="AB88" s="3"/>
      <c r="AC88" s="3">
        <v>4605.3</v>
      </c>
      <c r="AD88" s="3"/>
      <c r="AE88" s="3"/>
      <c r="AF88" s="3"/>
      <c r="AG88" s="200"/>
      <c r="AH88" s="193">
        <v>5879.3</v>
      </c>
      <c r="AI88" s="69">
        <f t="shared" si="1"/>
        <v>839.9</v>
      </c>
    </row>
    <row r="89" spans="1:35" x14ac:dyDescent="0.25">
      <c r="A89" s="61"/>
      <c r="B89" s="5" t="s">
        <v>277</v>
      </c>
      <c r="C89" s="46" t="s">
        <v>278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>
        <v>1252.7666666666667</v>
      </c>
      <c r="X89" s="3"/>
      <c r="Y89" s="3"/>
      <c r="Z89" s="3"/>
      <c r="AA89" s="3"/>
      <c r="AB89" s="3"/>
      <c r="AC89" s="3">
        <v>2025.3333333333333</v>
      </c>
      <c r="AD89" s="3"/>
      <c r="AE89" s="3"/>
      <c r="AF89" s="3"/>
      <c r="AG89" s="200"/>
      <c r="AH89" s="193">
        <v>3278.1</v>
      </c>
      <c r="AI89" s="69">
        <f t="shared" si="1"/>
        <v>468.3</v>
      </c>
    </row>
    <row r="90" spans="1:35" x14ac:dyDescent="0.25">
      <c r="A90" s="61"/>
      <c r="B90" s="5" t="s">
        <v>279</v>
      </c>
      <c r="C90" s="46" t="s">
        <v>280</v>
      </c>
      <c r="D90" s="3"/>
      <c r="E90" s="3"/>
      <c r="F90" s="3"/>
      <c r="G90" s="3"/>
      <c r="H90" s="3"/>
      <c r="I90" s="3"/>
      <c r="J90" s="3"/>
      <c r="K90" s="3">
        <v>4330.9000000000005</v>
      </c>
      <c r="L90" s="3"/>
      <c r="M90" s="3"/>
      <c r="N90" s="3"/>
      <c r="O90" s="3">
        <v>6178.9000000000005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200"/>
      <c r="AH90" s="193">
        <v>10509.800000000001</v>
      </c>
      <c r="AI90" s="69">
        <f t="shared" si="1"/>
        <v>1501.4</v>
      </c>
    </row>
    <row r="91" spans="1:35" x14ac:dyDescent="0.25">
      <c r="A91" s="61"/>
      <c r="B91" s="5" t="s">
        <v>281</v>
      </c>
      <c r="C91" s="46" t="s">
        <v>282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1252.7666666666667</v>
      </c>
      <c r="X91" s="3"/>
      <c r="Y91" s="3">
        <v>8536.6166666666668</v>
      </c>
      <c r="Z91" s="3"/>
      <c r="AA91" s="3"/>
      <c r="AB91" s="3"/>
      <c r="AC91" s="3"/>
      <c r="AD91" s="3"/>
      <c r="AE91" s="3"/>
      <c r="AF91" s="3"/>
      <c r="AG91" s="200"/>
      <c r="AH91" s="193">
        <v>9789.3833333333332</v>
      </c>
      <c r="AI91" s="69">
        <f t="shared" si="1"/>
        <v>1398.4833333333333</v>
      </c>
    </row>
    <row r="92" spans="1:35" x14ac:dyDescent="0.25">
      <c r="A92" s="61"/>
      <c r="B92" s="5" t="s">
        <v>283</v>
      </c>
      <c r="C92" s="46" t="s">
        <v>284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287.7</v>
      </c>
      <c r="W92" s="3"/>
      <c r="X92" s="3"/>
      <c r="Y92" s="3"/>
      <c r="Z92" s="3"/>
      <c r="AA92" s="3"/>
      <c r="AB92" s="3"/>
      <c r="AC92" s="3"/>
      <c r="AD92" s="3"/>
      <c r="AE92" s="3"/>
      <c r="AF92" s="3"/>
      <c r="AG92" s="200"/>
      <c r="AH92" s="193">
        <v>287.7</v>
      </c>
      <c r="AI92" s="69">
        <f t="shared" si="1"/>
        <v>41.1</v>
      </c>
    </row>
    <row r="93" spans="1:35" x14ac:dyDescent="0.25">
      <c r="A93" s="61"/>
      <c r="B93" s="5" t="s">
        <v>285</v>
      </c>
      <c r="C93" s="46" t="s">
        <v>286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>
        <v>3015.1333333333332</v>
      </c>
      <c r="X93" s="3"/>
      <c r="Y93" s="3"/>
      <c r="Z93" s="3"/>
      <c r="AA93" s="3"/>
      <c r="AB93" s="3"/>
      <c r="AC93" s="3">
        <v>10970.75</v>
      </c>
      <c r="AD93" s="3"/>
      <c r="AE93" s="3"/>
      <c r="AF93" s="3"/>
      <c r="AG93" s="200"/>
      <c r="AH93" s="193">
        <v>13985.883333333333</v>
      </c>
      <c r="AI93" s="69">
        <f t="shared" si="1"/>
        <v>1997.9833333333333</v>
      </c>
    </row>
    <row r="94" spans="1:35" x14ac:dyDescent="0.25">
      <c r="A94" s="61"/>
      <c r="B94" s="5" t="s">
        <v>287</v>
      </c>
      <c r="C94" s="46" t="s">
        <v>288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v>848.63333333333333</v>
      </c>
      <c r="R94" s="3">
        <v>291.2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v>2169.2999999999997</v>
      </c>
      <c r="AD94" s="3"/>
      <c r="AE94" s="3"/>
      <c r="AF94" s="3"/>
      <c r="AG94" s="200"/>
      <c r="AH94" s="193">
        <v>3309.1333333333332</v>
      </c>
      <c r="AI94" s="69">
        <f t="shared" si="1"/>
        <v>472.73333333333329</v>
      </c>
    </row>
    <row r="95" spans="1:35" x14ac:dyDescent="0.25">
      <c r="A95" s="61"/>
      <c r="B95" s="5" t="s">
        <v>289</v>
      </c>
      <c r="C95" s="46" t="s">
        <v>290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>
        <v>638.4</v>
      </c>
      <c r="R95" s="3">
        <v>327.59999999999997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v>3138.1</v>
      </c>
      <c r="AD95" s="3"/>
      <c r="AE95" s="3"/>
      <c r="AF95" s="3"/>
      <c r="AG95" s="200"/>
      <c r="AH95" s="193">
        <v>4104.1000000000004</v>
      </c>
      <c r="AI95" s="69">
        <f t="shared" si="1"/>
        <v>586.30000000000007</v>
      </c>
    </row>
    <row r="96" spans="1:35" x14ac:dyDescent="0.25">
      <c r="A96" s="61"/>
      <c r="B96" s="5" t="s">
        <v>291</v>
      </c>
      <c r="C96" s="46" t="s">
        <v>292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>
        <v>4006.7999999999997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v>5310.55</v>
      </c>
      <c r="AD96" s="3"/>
      <c r="AE96" s="3"/>
      <c r="AF96" s="3"/>
      <c r="AG96" s="200"/>
      <c r="AH96" s="193">
        <v>9317.35</v>
      </c>
      <c r="AI96" s="69">
        <f t="shared" si="1"/>
        <v>1331.05</v>
      </c>
    </row>
    <row r="97" spans="1:35" x14ac:dyDescent="0.25">
      <c r="A97" s="61"/>
      <c r="B97" s="5" t="s">
        <v>293</v>
      </c>
      <c r="C97" s="46" t="s">
        <v>294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781.19999999999993</v>
      </c>
      <c r="R97" s="3"/>
      <c r="S97" s="3"/>
      <c r="T97" s="3"/>
      <c r="U97" s="3"/>
      <c r="V97" s="3"/>
      <c r="W97" s="3">
        <v>2548</v>
      </c>
      <c r="X97" s="3"/>
      <c r="Y97" s="3"/>
      <c r="Z97" s="3"/>
      <c r="AA97" s="3"/>
      <c r="AB97" s="3"/>
      <c r="AC97" s="3">
        <v>7173.833333333333</v>
      </c>
      <c r="AD97" s="3"/>
      <c r="AE97" s="3"/>
      <c r="AF97" s="3"/>
      <c r="AG97" s="200"/>
      <c r="AH97" s="193">
        <v>10503.033333333333</v>
      </c>
      <c r="AI97" s="69">
        <f t="shared" si="1"/>
        <v>1500.4333333333332</v>
      </c>
    </row>
    <row r="98" spans="1:35" x14ac:dyDescent="0.25">
      <c r="A98" s="61"/>
      <c r="B98" s="5" t="s">
        <v>295</v>
      </c>
      <c r="C98" s="46" t="s">
        <v>296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1320.8999999999999</v>
      </c>
      <c r="R98" s="3"/>
      <c r="S98" s="3"/>
      <c r="T98" s="3"/>
      <c r="U98" s="3"/>
      <c r="V98" s="3"/>
      <c r="W98" s="3">
        <v>1274</v>
      </c>
      <c r="X98" s="3"/>
      <c r="Y98" s="3"/>
      <c r="Z98" s="3"/>
      <c r="AA98" s="3"/>
      <c r="AB98" s="3"/>
      <c r="AC98" s="3">
        <v>1332.3333333333335</v>
      </c>
      <c r="AD98" s="3"/>
      <c r="AE98" s="3"/>
      <c r="AF98" s="3"/>
      <c r="AG98" s="200"/>
      <c r="AH98" s="193">
        <v>3927.2333333333331</v>
      </c>
      <c r="AI98" s="69">
        <f t="shared" si="1"/>
        <v>561.0333333333333</v>
      </c>
    </row>
    <row r="99" spans="1:35" x14ac:dyDescent="0.25">
      <c r="A99" s="61"/>
      <c r="B99" s="5" t="s">
        <v>297</v>
      </c>
      <c r="C99" s="46" t="s">
        <v>298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>
        <v>2495.5</v>
      </c>
      <c r="AD99" s="3"/>
      <c r="AE99" s="3"/>
      <c r="AF99" s="3"/>
      <c r="AG99" s="200"/>
      <c r="AH99" s="193">
        <v>2495.5</v>
      </c>
      <c r="AI99" s="69">
        <f t="shared" si="1"/>
        <v>356.5</v>
      </c>
    </row>
    <row r="100" spans="1:35" x14ac:dyDescent="0.25">
      <c r="A100" s="61"/>
      <c r="B100" s="5" t="s">
        <v>299</v>
      </c>
      <c r="C100" s="46" t="s">
        <v>300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>
        <v>334.59999999999997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200"/>
      <c r="AH100" s="193">
        <v>334.59999999999997</v>
      </c>
      <c r="AI100" s="69">
        <f t="shared" si="1"/>
        <v>47.8</v>
      </c>
    </row>
    <row r="101" spans="1:35" x14ac:dyDescent="0.25">
      <c r="A101" s="61"/>
      <c r="B101" s="5" t="s">
        <v>301</v>
      </c>
      <c r="C101" s="46" t="s">
        <v>302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v>334.59999999999997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200"/>
      <c r="AH101" s="193">
        <v>334.59999999999997</v>
      </c>
      <c r="AI101" s="69">
        <f t="shared" si="1"/>
        <v>47.8</v>
      </c>
    </row>
    <row r="102" spans="1:35" x14ac:dyDescent="0.25">
      <c r="A102" s="61"/>
      <c r="B102" s="5" t="s">
        <v>303</v>
      </c>
      <c r="C102" s="46" t="s">
        <v>304</v>
      </c>
      <c r="D102" s="3"/>
      <c r="E102" s="3">
        <v>4111.8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>
        <v>1274</v>
      </c>
      <c r="X102" s="3"/>
      <c r="Y102" s="3"/>
      <c r="Z102" s="3"/>
      <c r="AA102" s="3"/>
      <c r="AB102" s="3"/>
      <c r="AC102" s="3"/>
      <c r="AD102" s="3"/>
      <c r="AE102" s="3"/>
      <c r="AF102" s="3"/>
      <c r="AG102" s="200"/>
      <c r="AH102" s="193">
        <v>5385.8</v>
      </c>
      <c r="AI102" s="69">
        <f t="shared" si="1"/>
        <v>769.4</v>
      </c>
    </row>
    <row r="103" spans="1:35" x14ac:dyDescent="0.25">
      <c r="A103" s="61"/>
      <c r="B103" s="5" t="s">
        <v>305</v>
      </c>
      <c r="C103" s="46" t="s">
        <v>307</v>
      </c>
      <c r="D103" s="3"/>
      <c r="E103" s="3">
        <v>6302.5666666666666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>
        <v>5313.7</v>
      </c>
      <c r="R103" s="3"/>
      <c r="S103" s="3"/>
      <c r="T103" s="3"/>
      <c r="U103" s="3"/>
      <c r="V103" s="3"/>
      <c r="W103" s="3">
        <v>1274</v>
      </c>
      <c r="X103" s="3"/>
      <c r="Y103" s="3"/>
      <c r="Z103" s="3"/>
      <c r="AA103" s="3"/>
      <c r="AB103" s="3"/>
      <c r="AC103" s="3">
        <v>11763.5</v>
      </c>
      <c r="AD103" s="3"/>
      <c r="AE103" s="3"/>
      <c r="AF103" s="3"/>
      <c r="AG103" s="200"/>
      <c r="AH103" s="193">
        <v>24653.766666666666</v>
      </c>
      <c r="AI103" s="69">
        <f t="shared" si="1"/>
        <v>3521.9666666666667</v>
      </c>
    </row>
    <row r="104" spans="1:35" x14ac:dyDescent="0.25">
      <c r="A104" s="61"/>
      <c r="B104" s="5" t="s">
        <v>308</v>
      </c>
      <c r="C104" s="46" t="s">
        <v>309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>
        <v>1019.1999999999999</v>
      </c>
      <c r="X104" s="3"/>
      <c r="Y104" s="3"/>
      <c r="Z104" s="3"/>
      <c r="AA104" s="3"/>
      <c r="AB104" s="3"/>
      <c r="AC104" s="3">
        <v>1582.8166666666666</v>
      </c>
      <c r="AD104" s="3"/>
      <c r="AE104" s="3"/>
      <c r="AF104" s="3"/>
      <c r="AG104" s="200"/>
      <c r="AH104" s="193">
        <v>2602.0166666666664</v>
      </c>
      <c r="AI104" s="69">
        <f t="shared" si="1"/>
        <v>371.71666666666664</v>
      </c>
    </row>
    <row r="105" spans="1:35" x14ac:dyDescent="0.25">
      <c r="A105" s="61"/>
      <c r="B105" s="5" t="s">
        <v>310</v>
      </c>
      <c r="C105" s="46" t="s">
        <v>311</v>
      </c>
      <c r="D105" s="3"/>
      <c r="E105" s="3"/>
      <c r="F105" s="3"/>
      <c r="G105" s="3"/>
      <c r="H105" s="3"/>
      <c r="I105" s="3">
        <v>4073.8833333333332</v>
      </c>
      <c r="J105" s="3"/>
      <c r="K105" s="3"/>
      <c r="L105" s="3"/>
      <c r="M105" s="3"/>
      <c r="N105" s="3"/>
      <c r="O105" s="3"/>
      <c r="P105" s="3"/>
      <c r="Q105" s="3">
        <v>1090.6000000000001</v>
      </c>
      <c r="R105" s="3"/>
      <c r="S105" s="3"/>
      <c r="T105" s="3"/>
      <c r="U105" s="3"/>
      <c r="V105" s="3"/>
      <c r="W105" s="3">
        <v>3822</v>
      </c>
      <c r="X105" s="3"/>
      <c r="Y105" s="3"/>
      <c r="Z105" s="3"/>
      <c r="AA105" s="3"/>
      <c r="AB105" s="3"/>
      <c r="AC105" s="3">
        <v>3966.6666666666665</v>
      </c>
      <c r="AD105" s="3"/>
      <c r="AE105" s="3"/>
      <c r="AF105" s="3"/>
      <c r="AG105" s="200"/>
      <c r="AH105" s="193">
        <v>12953.15</v>
      </c>
      <c r="AI105" s="69">
        <f t="shared" si="1"/>
        <v>1850.45</v>
      </c>
    </row>
    <row r="106" spans="1:35" x14ac:dyDescent="0.25">
      <c r="A106" s="61"/>
      <c r="B106" s="5" t="s">
        <v>312</v>
      </c>
      <c r="C106" s="46" t="s">
        <v>313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>
        <v>305.2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200"/>
      <c r="AH106" s="193">
        <v>305.2</v>
      </c>
      <c r="AI106" s="69">
        <f t="shared" si="1"/>
        <v>43.6</v>
      </c>
    </row>
    <row r="107" spans="1:35" x14ac:dyDescent="0.25">
      <c r="A107" s="61"/>
      <c r="B107" s="5" t="s">
        <v>314</v>
      </c>
      <c r="C107" s="46" t="s">
        <v>315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>
        <v>903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200"/>
      <c r="AH107" s="193">
        <v>903</v>
      </c>
      <c r="AI107" s="69">
        <f t="shared" si="1"/>
        <v>129</v>
      </c>
    </row>
    <row r="108" spans="1:35" x14ac:dyDescent="0.25">
      <c r="A108" s="61"/>
      <c r="B108" s="5" t="s">
        <v>316</v>
      </c>
      <c r="C108" s="46" t="s">
        <v>317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>
        <v>291.2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200"/>
      <c r="AH108" s="193">
        <v>291.2</v>
      </c>
      <c r="AI108" s="69">
        <f t="shared" si="1"/>
        <v>41.6</v>
      </c>
    </row>
    <row r="109" spans="1:35" x14ac:dyDescent="0.25">
      <c r="A109" s="61"/>
      <c r="B109" s="5" t="s">
        <v>318</v>
      </c>
      <c r="C109" s="46" t="s">
        <v>319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>
        <v>274.40000000000003</v>
      </c>
      <c r="AF109" s="3"/>
      <c r="AG109" s="200"/>
      <c r="AH109" s="193">
        <v>274.40000000000003</v>
      </c>
      <c r="AI109" s="69">
        <f t="shared" si="1"/>
        <v>39.200000000000003</v>
      </c>
    </row>
    <row r="110" spans="1:35" x14ac:dyDescent="0.25">
      <c r="A110" s="61"/>
      <c r="B110" s="5" t="s">
        <v>320</v>
      </c>
      <c r="C110" s="46" t="s">
        <v>321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>
        <v>3822</v>
      </c>
      <c r="X110" s="3"/>
      <c r="Y110" s="3"/>
      <c r="Z110" s="3"/>
      <c r="AA110" s="3"/>
      <c r="AB110" s="3"/>
      <c r="AC110" s="3">
        <v>10426.85</v>
      </c>
      <c r="AD110" s="3"/>
      <c r="AE110" s="3"/>
      <c r="AF110" s="3"/>
      <c r="AG110" s="200"/>
      <c r="AH110" s="193">
        <v>14248.85</v>
      </c>
      <c r="AI110" s="69">
        <f t="shared" si="1"/>
        <v>2035.55</v>
      </c>
    </row>
    <row r="111" spans="1:35" x14ac:dyDescent="0.25">
      <c r="A111" s="61"/>
      <c r="B111" s="5" t="s">
        <v>322</v>
      </c>
      <c r="C111" s="46" t="s">
        <v>323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415.56666666666666</v>
      </c>
      <c r="W111" s="3">
        <v>530.83333333333326</v>
      </c>
      <c r="X111" s="3"/>
      <c r="Y111" s="3"/>
      <c r="Z111" s="3"/>
      <c r="AA111" s="3"/>
      <c r="AB111" s="3"/>
      <c r="AC111" s="3"/>
      <c r="AD111" s="3"/>
      <c r="AE111" s="3"/>
      <c r="AF111" s="3"/>
      <c r="AG111" s="200"/>
      <c r="AH111" s="193">
        <v>946.39999999999986</v>
      </c>
      <c r="AI111" s="69">
        <f t="shared" si="1"/>
        <v>135.19999999999999</v>
      </c>
    </row>
    <row r="112" spans="1:35" x14ac:dyDescent="0.25">
      <c r="A112" s="61"/>
      <c r="B112" s="5" t="s">
        <v>324</v>
      </c>
      <c r="C112" s="46" t="s">
        <v>325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>
        <v>305.2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200"/>
      <c r="AH112" s="193">
        <v>305.2</v>
      </c>
      <c r="AI112" s="69">
        <f t="shared" si="1"/>
        <v>43.6</v>
      </c>
    </row>
    <row r="113" spans="1:35" x14ac:dyDescent="0.25">
      <c r="A113" s="61"/>
      <c r="B113" s="5" t="s">
        <v>326</v>
      </c>
      <c r="C113" s="46" t="s">
        <v>327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>
        <v>490</v>
      </c>
      <c r="P113" s="3"/>
      <c r="Q113" s="3">
        <v>635.6</v>
      </c>
      <c r="R113" s="3"/>
      <c r="S113" s="3"/>
      <c r="T113" s="3"/>
      <c r="U113" s="3"/>
      <c r="V113" s="3"/>
      <c r="W113" s="3">
        <v>5096</v>
      </c>
      <c r="X113" s="3"/>
      <c r="Y113" s="3"/>
      <c r="Z113" s="3"/>
      <c r="AA113" s="3"/>
      <c r="AB113" s="3"/>
      <c r="AC113" s="3">
        <v>11659.783333333333</v>
      </c>
      <c r="AD113" s="3"/>
      <c r="AE113" s="3"/>
      <c r="AF113" s="3"/>
      <c r="AG113" s="200"/>
      <c r="AH113" s="193">
        <v>17881.383333333331</v>
      </c>
      <c r="AI113" s="69">
        <f t="shared" si="1"/>
        <v>2554.4833333333331</v>
      </c>
    </row>
    <row r="114" spans="1:35" x14ac:dyDescent="0.25">
      <c r="A114" s="61"/>
      <c r="B114" s="5" t="s">
        <v>328</v>
      </c>
      <c r="C114" s="46" t="s">
        <v>329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5905.9000000000005</v>
      </c>
      <c r="P114" s="3"/>
      <c r="Q114" s="3">
        <v>2216.666666666667</v>
      </c>
      <c r="R114" s="3"/>
      <c r="S114" s="3"/>
      <c r="T114" s="3"/>
      <c r="U114" s="3"/>
      <c r="V114" s="3"/>
      <c r="W114" s="3">
        <v>1401.3999999999999</v>
      </c>
      <c r="X114" s="3"/>
      <c r="Y114" s="3"/>
      <c r="Z114" s="3"/>
      <c r="AA114" s="3"/>
      <c r="AB114" s="3"/>
      <c r="AC114" s="3">
        <v>5023.6666666666661</v>
      </c>
      <c r="AD114" s="3"/>
      <c r="AE114" s="3"/>
      <c r="AF114" s="3"/>
      <c r="AG114" s="200"/>
      <c r="AH114" s="193">
        <v>14547.633333333333</v>
      </c>
      <c r="AI114" s="69">
        <f t="shared" si="1"/>
        <v>2078.2333333333331</v>
      </c>
    </row>
    <row r="115" spans="1:35" x14ac:dyDescent="0.25">
      <c r="A115" s="61"/>
      <c r="B115" s="5" t="s">
        <v>330</v>
      </c>
      <c r="C115" s="46" t="s">
        <v>331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>
        <v>855.4</v>
      </c>
      <c r="R115" s="3"/>
      <c r="S115" s="3"/>
      <c r="T115" s="3"/>
      <c r="U115" s="3"/>
      <c r="V115" s="3"/>
      <c r="W115" s="3">
        <v>1741.1333333333332</v>
      </c>
      <c r="X115" s="3"/>
      <c r="Y115" s="3"/>
      <c r="Z115" s="3"/>
      <c r="AA115" s="3"/>
      <c r="AB115" s="3"/>
      <c r="AC115" s="3">
        <v>4659.0833333333339</v>
      </c>
      <c r="AD115" s="3"/>
      <c r="AE115" s="3"/>
      <c r="AF115" s="3"/>
      <c r="AG115" s="200"/>
      <c r="AH115" s="193">
        <v>7255.6166666666668</v>
      </c>
      <c r="AI115" s="69">
        <f t="shared" si="1"/>
        <v>1036.5166666666667</v>
      </c>
    </row>
    <row r="116" spans="1:35" x14ac:dyDescent="0.25">
      <c r="A116" s="61"/>
      <c r="B116" s="5" t="s">
        <v>334</v>
      </c>
      <c r="C116" s="46" t="s">
        <v>335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>
        <v>833</v>
      </c>
      <c r="P116" s="3"/>
      <c r="Q116" s="3">
        <v>2727.2000000000003</v>
      </c>
      <c r="R116" s="3"/>
      <c r="S116" s="3"/>
      <c r="T116" s="3"/>
      <c r="U116" s="3"/>
      <c r="V116" s="3"/>
      <c r="W116" s="3">
        <v>3822</v>
      </c>
      <c r="X116" s="3"/>
      <c r="Y116" s="3"/>
      <c r="Z116" s="3"/>
      <c r="AA116" s="3"/>
      <c r="AB116" s="3"/>
      <c r="AC116" s="3">
        <v>10944.5</v>
      </c>
      <c r="AD116" s="3"/>
      <c r="AE116" s="3"/>
      <c r="AF116" s="3"/>
      <c r="AG116" s="200"/>
      <c r="AH116" s="193">
        <v>18326.7</v>
      </c>
      <c r="AI116" s="69">
        <f t="shared" si="1"/>
        <v>2618.1</v>
      </c>
    </row>
    <row r="117" spans="1:35" x14ac:dyDescent="0.25">
      <c r="A117" s="61"/>
      <c r="B117" s="5" t="s">
        <v>336</v>
      </c>
      <c r="C117" s="46" t="s">
        <v>337</v>
      </c>
      <c r="D117" s="3"/>
      <c r="E117" s="3"/>
      <c r="F117" s="3"/>
      <c r="G117" s="3"/>
      <c r="H117" s="3"/>
      <c r="I117" s="3">
        <v>3117.7999999999997</v>
      </c>
      <c r="J117" s="3"/>
      <c r="K117" s="3"/>
      <c r="L117" s="3"/>
      <c r="M117" s="3"/>
      <c r="N117" s="3"/>
      <c r="O117" s="3"/>
      <c r="P117" s="3"/>
      <c r="Q117" s="3">
        <v>4129.0666666666666</v>
      </c>
      <c r="R117" s="3"/>
      <c r="S117" s="3"/>
      <c r="T117" s="3"/>
      <c r="U117" s="3"/>
      <c r="V117" s="3"/>
      <c r="W117" s="3"/>
      <c r="X117" s="3"/>
      <c r="Y117" s="3">
        <v>7245</v>
      </c>
      <c r="Z117" s="3"/>
      <c r="AA117" s="3"/>
      <c r="AB117" s="3"/>
      <c r="AC117" s="3">
        <v>3839.7333333333331</v>
      </c>
      <c r="AD117" s="3"/>
      <c r="AE117" s="3"/>
      <c r="AF117" s="3"/>
      <c r="AG117" s="200"/>
      <c r="AH117" s="193">
        <v>18331.599999999999</v>
      </c>
      <c r="AI117" s="69">
        <f t="shared" si="1"/>
        <v>2618.7999999999997</v>
      </c>
    </row>
    <row r="118" spans="1:35" x14ac:dyDescent="0.25">
      <c r="A118" s="61"/>
      <c r="B118" s="5" t="s">
        <v>338</v>
      </c>
      <c r="C118" s="46" t="s">
        <v>339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>
        <v>3015.1333333333332</v>
      </c>
      <c r="X118" s="3"/>
      <c r="Y118" s="3"/>
      <c r="Z118" s="3"/>
      <c r="AA118" s="3"/>
      <c r="AB118" s="3"/>
      <c r="AC118" s="3">
        <v>10429.183333333334</v>
      </c>
      <c r="AD118" s="3"/>
      <c r="AE118" s="3"/>
      <c r="AF118" s="3"/>
      <c r="AG118" s="200"/>
      <c r="AH118" s="193">
        <v>13444.316666666668</v>
      </c>
      <c r="AI118" s="69">
        <f t="shared" si="1"/>
        <v>1920.6166666666668</v>
      </c>
    </row>
    <row r="119" spans="1:35" x14ac:dyDescent="0.25">
      <c r="A119" s="61"/>
      <c r="B119" s="5" t="s">
        <v>340</v>
      </c>
      <c r="C119" s="46" t="s">
        <v>341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>
        <v>2577.6333333333332</v>
      </c>
      <c r="AD119" s="3"/>
      <c r="AE119" s="3"/>
      <c r="AF119" s="3"/>
      <c r="AG119" s="200"/>
      <c r="AH119" s="193">
        <v>2577.6333333333332</v>
      </c>
      <c r="AI119" s="69">
        <f t="shared" si="1"/>
        <v>368.23333333333329</v>
      </c>
    </row>
    <row r="120" spans="1:35" x14ac:dyDescent="0.25">
      <c r="A120" s="61"/>
      <c r="B120" s="5" t="s">
        <v>342</v>
      </c>
      <c r="C120" s="46" t="s">
        <v>343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v>291.2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200"/>
      <c r="AH120" s="193">
        <v>291.2</v>
      </c>
      <c r="AI120" s="69">
        <f t="shared" si="1"/>
        <v>41.6</v>
      </c>
    </row>
    <row r="121" spans="1:35" x14ac:dyDescent="0.25">
      <c r="A121" s="61"/>
      <c r="B121" s="5" t="s">
        <v>344</v>
      </c>
      <c r="C121" s="46" t="s">
        <v>345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>
        <v>583.1</v>
      </c>
      <c r="AF121" s="3"/>
      <c r="AG121" s="200"/>
      <c r="AH121" s="193">
        <v>583.1</v>
      </c>
      <c r="AI121" s="69">
        <f t="shared" si="1"/>
        <v>83.3</v>
      </c>
    </row>
    <row r="122" spans="1:35" x14ac:dyDescent="0.25">
      <c r="A122" s="61"/>
      <c r="B122" s="5" t="s">
        <v>346</v>
      </c>
      <c r="C122" s="46" t="s">
        <v>347</v>
      </c>
      <c r="D122" s="3"/>
      <c r="E122" s="3"/>
      <c r="F122" s="3"/>
      <c r="G122" s="3"/>
      <c r="H122" s="3"/>
      <c r="I122" s="3">
        <v>9176.0666666666657</v>
      </c>
      <c r="J122" s="3"/>
      <c r="K122" s="3"/>
      <c r="L122" s="3"/>
      <c r="M122" s="3"/>
      <c r="N122" s="3"/>
      <c r="O122" s="3">
        <v>5882.3333333333339</v>
      </c>
      <c r="P122" s="3"/>
      <c r="Q122" s="3">
        <v>903</v>
      </c>
      <c r="R122" s="3"/>
      <c r="S122" s="3"/>
      <c r="T122" s="3"/>
      <c r="U122" s="3"/>
      <c r="V122" s="3"/>
      <c r="W122" s="3">
        <v>2548</v>
      </c>
      <c r="X122" s="3"/>
      <c r="Y122" s="3"/>
      <c r="Z122" s="3"/>
      <c r="AA122" s="3"/>
      <c r="AB122" s="3"/>
      <c r="AC122" s="3">
        <v>3247.0666666666666</v>
      </c>
      <c r="AD122" s="3"/>
      <c r="AE122" s="3"/>
      <c r="AF122" s="3"/>
      <c r="AG122" s="200"/>
      <c r="AH122" s="193">
        <v>21756.466666666667</v>
      </c>
      <c r="AI122" s="69">
        <f t="shared" si="1"/>
        <v>3108.0666666666666</v>
      </c>
    </row>
    <row r="123" spans="1:35" x14ac:dyDescent="0.25">
      <c r="A123" s="61"/>
      <c r="B123" s="5" t="s">
        <v>348</v>
      </c>
      <c r="C123" s="46" t="s">
        <v>349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>
        <v>327.59999999999997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200"/>
      <c r="AH123" s="193">
        <v>327.59999999999997</v>
      </c>
      <c r="AI123" s="69">
        <f t="shared" si="1"/>
        <v>46.8</v>
      </c>
    </row>
    <row r="124" spans="1:35" x14ac:dyDescent="0.25">
      <c r="A124" s="61"/>
      <c r="B124" s="5" t="s">
        <v>350</v>
      </c>
      <c r="C124" s="46" t="s">
        <v>351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v>674.80000000000007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200"/>
      <c r="AH124" s="193">
        <v>674.80000000000007</v>
      </c>
      <c r="AI124" s="69">
        <f t="shared" si="1"/>
        <v>96.4</v>
      </c>
    </row>
    <row r="125" spans="1:35" x14ac:dyDescent="0.25">
      <c r="A125" s="61"/>
      <c r="B125" s="5" t="s">
        <v>352</v>
      </c>
      <c r="C125" s="46" t="s">
        <v>353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291.2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200"/>
      <c r="AH125" s="193">
        <v>291.2</v>
      </c>
      <c r="AI125" s="69">
        <f t="shared" si="1"/>
        <v>41.6</v>
      </c>
    </row>
    <row r="126" spans="1:35" x14ac:dyDescent="0.25">
      <c r="A126" s="61"/>
      <c r="B126" s="5" t="s">
        <v>354</v>
      </c>
      <c r="C126" s="46" t="s">
        <v>355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v>291.2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>
        <v>1725.5</v>
      </c>
      <c r="AD126" s="3"/>
      <c r="AE126" s="3"/>
      <c r="AF126" s="3"/>
      <c r="AG126" s="200"/>
      <c r="AH126" s="193">
        <v>2016.7</v>
      </c>
      <c r="AI126" s="69">
        <f t="shared" si="1"/>
        <v>288.10000000000002</v>
      </c>
    </row>
    <row r="127" spans="1:35" x14ac:dyDescent="0.25">
      <c r="A127" s="61"/>
      <c r="B127" s="5" t="s">
        <v>356</v>
      </c>
      <c r="C127" s="46" t="s">
        <v>357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>
        <v>327.59999999999997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200"/>
      <c r="AH127" s="193">
        <v>327.59999999999997</v>
      </c>
      <c r="AI127" s="69">
        <f t="shared" si="1"/>
        <v>46.8</v>
      </c>
    </row>
    <row r="128" spans="1:35" x14ac:dyDescent="0.25">
      <c r="A128" s="61"/>
      <c r="B128" s="5" t="s">
        <v>358</v>
      </c>
      <c r="C128" s="46" t="s">
        <v>359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1867.6000000000001</v>
      </c>
      <c r="R128" s="3"/>
      <c r="S128" s="3"/>
      <c r="T128" s="3"/>
      <c r="U128" s="3"/>
      <c r="V128" s="3"/>
      <c r="W128" s="3">
        <v>382.2</v>
      </c>
      <c r="X128" s="3"/>
      <c r="Y128" s="3"/>
      <c r="Z128" s="3"/>
      <c r="AA128" s="3"/>
      <c r="AB128" s="3"/>
      <c r="AC128" s="3">
        <v>6028.5166666666664</v>
      </c>
      <c r="AD128" s="3"/>
      <c r="AE128" s="3"/>
      <c r="AF128" s="3"/>
      <c r="AG128" s="200"/>
      <c r="AH128" s="193">
        <v>8278.3166666666657</v>
      </c>
      <c r="AI128" s="69">
        <f t="shared" si="1"/>
        <v>1182.6166666666666</v>
      </c>
    </row>
    <row r="129" spans="1:35" x14ac:dyDescent="0.25">
      <c r="A129" s="61"/>
      <c r="B129" s="5" t="s">
        <v>360</v>
      </c>
      <c r="C129" s="46" t="s">
        <v>361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>
        <v>989.80000000000007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200"/>
      <c r="AH129" s="193">
        <v>989.80000000000007</v>
      </c>
      <c r="AI129" s="69">
        <f t="shared" si="1"/>
        <v>141.4</v>
      </c>
    </row>
    <row r="130" spans="1:35" x14ac:dyDescent="0.25">
      <c r="A130" s="61"/>
      <c r="B130" s="5" t="s">
        <v>362</v>
      </c>
      <c r="C130" s="46" t="s">
        <v>363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>
        <v>287.7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200"/>
      <c r="AH130" s="193">
        <v>287.7</v>
      </c>
      <c r="AI130" s="69">
        <f t="shared" si="1"/>
        <v>41.1</v>
      </c>
    </row>
    <row r="131" spans="1:35" x14ac:dyDescent="0.25">
      <c r="A131" s="61"/>
      <c r="B131" s="5" t="s">
        <v>364</v>
      </c>
      <c r="C131" s="46" t="s">
        <v>365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400.86666666666667</v>
      </c>
      <c r="R131" s="3"/>
      <c r="S131" s="3"/>
      <c r="T131" s="3"/>
      <c r="U131" s="3"/>
      <c r="V131" s="3"/>
      <c r="W131" s="3">
        <v>1274</v>
      </c>
      <c r="X131" s="3"/>
      <c r="Y131" s="3"/>
      <c r="Z131" s="3"/>
      <c r="AA131" s="3"/>
      <c r="AB131" s="3"/>
      <c r="AC131" s="3">
        <v>1288</v>
      </c>
      <c r="AD131" s="3"/>
      <c r="AE131" s="3"/>
      <c r="AF131" s="3"/>
      <c r="AG131" s="200"/>
      <c r="AH131" s="193">
        <v>2962.8666666666668</v>
      </c>
      <c r="AI131" s="69">
        <f t="shared" si="1"/>
        <v>423.26666666666671</v>
      </c>
    </row>
    <row r="132" spans="1:35" x14ac:dyDescent="0.25">
      <c r="A132" s="61"/>
      <c r="B132" s="5" t="s">
        <v>366</v>
      </c>
      <c r="C132" s="46" t="s">
        <v>367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>
        <v>3909.7333333333331</v>
      </c>
      <c r="AD132" s="3"/>
      <c r="AE132" s="3"/>
      <c r="AF132" s="3"/>
      <c r="AG132" s="200"/>
      <c r="AH132" s="193">
        <v>3909.7333333333331</v>
      </c>
      <c r="AI132" s="69">
        <f t="shared" si="1"/>
        <v>558.5333333333333</v>
      </c>
    </row>
    <row r="133" spans="1:35" x14ac:dyDescent="0.25">
      <c r="A133" s="61"/>
      <c r="B133" s="5" t="s">
        <v>368</v>
      </c>
      <c r="C133" s="46" t="s">
        <v>369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327.59999999999997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2017.6333333333334</v>
      </c>
      <c r="AD133" s="3"/>
      <c r="AE133" s="3"/>
      <c r="AF133" s="3"/>
      <c r="AG133" s="200"/>
      <c r="AH133" s="193">
        <v>2345.2333333333336</v>
      </c>
      <c r="AI133" s="69">
        <f t="shared" si="1"/>
        <v>335.03333333333336</v>
      </c>
    </row>
    <row r="134" spans="1:35" x14ac:dyDescent="0.25">
      <c r="A134" s="61"/>
      <c r="B134" s="5" t="s">
        <v>370</v>
      </c>
      <c r="C134" s="46" t="s">
        <v>371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>
        <v>3622.5</v>
      </c>
      <c r="Z134" s="3"/>
      <c r="AA134" s="3"/>
      <c r="AB134" s="3"/>
      <c r="AC134" s="3"/>
      <c r="AD134" s="3"/>
      <c r="AE134" s="3"/>
      <c r="AF134" s="3"/>
      <c r="AG134" s="200"/>
      <c r="AH134" s="193">
        <v>3622.5</v>
      </c>
      <c r="AI134" s="69">
        <f t="shared" si="1"/>
        <v>517.5</v>
      </c>
    </row>
    <row r="135" spans="1:35" x14ac:dyDescent="0.25">
      <c r="A135" s="61"/>
      <c r="B135" s="5" t="s">
        <v>372</v>
      </c>
      <c r="C135" s="46" t="s">
        <v>373</v>
      </c>
      <c r="D135" s="3"/>
      <c r="E135" s="3">
        <v>1372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200"/>
      <c r="AH135" s="193">
        <v>1372</v>
      </c>
      <c r="AI135" s="69">
        <f t="shared" ref="AI135:AI166" si="2">AH135/7</f>
        <v>196</v>
      </c>
    </row>
    <row r="136" spans="1:35" x14ac:dyDescent="0.25">
      <c r="A136" s="61"/>
      <c r="B136" s="5" t="s">
        <v>374</v>
      </c>
      <c r="C136" s="46" t="s">
        <v>375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333.2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>
        <v>1098.0666666666666</v>
      </c>
      <c r="AD136" s="3"/>
      <c r="AE136" s="3"/>
      <c r="AF136" s="3"/>
      <c r="AG136" s="200"/>
      <c r="AH136" s="193">
        <v>1431.2666666666667</v>
      </c>
      <c r="AI136" s="69">
        <f t="shared" si="2"/>
        <v>204.46666666666667</v>
      </c>
    </row>
    <row r="137" spans="1:35" x14ac:dyDescent="0.25">
      <c r="A137" s="61"/>
      <c r="B137" s="5" t="s">
        <v>382</v>
      </c>
      <c r="C137" s="46" t="s">
        <v>383</v>
      </c>
      <c r="D137" s="3"/>
      <c r="E137" s="3"/>
      <c r="F137" s="3"/>
      <c r="G137" s="3"/>
      <c r="H137" s="3"/>
      <c r="I137" s="3">
        <v>266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200"/>
      <c r="AH137" s="193">
        <v>266</v>
      </c>
      <c r="AI137" s="69">
        <f t="shared" si="2"/>
        <v>38</v>
      </c>
    </row>
    <row r="138" spans="1:35" x14ac:dyDescent="0.25">
      <c r="A138" s="61"/>
      <c r="B138" s="5" t="s">
        <v>384</v>
      </c>
      <c r="C138" s="46" t="s">
        <v>385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>
        <v>274.40000000000003</v>
      </c>
      <c r="AF138" s="3"/>
      <c r="AG138" s="200"/>
      <c r="AH138" s="193">
        <v>274.40000000000003</v>
      </c>
      <c r="AI138" s="69">
        <f t="shared" si="2"/>
        <v>39.200000000000003</v>
      </c>
    </row>
    <row r="139" spans="1:35" ht="15.75" thickBot="1" x14ac:dyDescent="0.3">
      <c r="A139" s="61"/>
      <c r="B139" s="5" t="s">
        <v>386</v>
      </c>
      <c r="C139" s="46" t="s">
        <v>387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v>287.7</v>
      </c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200"/>
      <c r="AH139" s="193">
        <v>287.7</v>
      </c>
      <c r="AI139" s="69">
        <f t="shared" si="2"/>
        <v>41.1</v>
      </c>
    </row>
    <row r="140" spans="1:35" ht="15.75" thickBot="1" x14ac:dyDescent="0.3">
      <c r="A140" s="15" t="s">
        <v>388</v>
      </c>
      <c r="B140" s="16"/>
      <c r="C140" s="177"/>
      <c r="D140" s="151"/>
      <c r="E140" s="151">
        <v>48592.366666666669</v>
      </c>
      <c r="F140" s="151"/>
      <c r="G140" s="151"/>
      <c r="H140" s="151">
        <v>107.10000000000001</v>
      </c>
      <c r="I140" s="151">
        <v>20995.1</v>
      </c>
      <c r="J140" s="151"/>
      <c r="K140" s="151">
        <v>9488.2666666666664</v>
      </c>
      <c r="L140" s="151"/>
      <c r="M140" s="151"/>
      <c r="N140" s="151"/>
      <c r="O140" s="151">
        <v>58371.366666666669</v>
      </c>
      <c r="P140" s="151"/>
      <c r="Q140" s="151">
        <v>52399.433333333327</v>
      </c>
      <c r="R140" s="151">
        <v>22666.000000000004</v>
      </c>
      <c r="S140" s="151">
        <v>7031.2666666666664</v>
      </c>
      <c r="T140" s="151"/>
      <c r="U140" s="151"/>
      <c r="V140" s="151">
        <v>2876.9999999999995</v>
      </c>
      <c r="W140" s="151">
        <v>84900.2</v>
      </c>
      <c r="X140" s="151">
        <v>4296.5999999999995</v>
      </c>
      <c r="Y140" s="151">
        <v>49366.1</v>
      </c>
      <c r="Z140" s="151"/>
      <c r="AA140" s="151"/>
      <c r="AB140" s="151"/>
      <c r="AC140" s="151">
        <v>271541.43333333341</v>
      </c>
      <c r="AD140" s="151"/>
      <c r="AE140" s="151">
        <v>1131.9000000000001</v>
      </c>
      <c r="AF140" s="151"/>
      <c r="AG140" s="17"/>
      <c r="AH140" s="178">
        <v>633764.13333333319</v>
      </c>
      <c r="AI140" s="197">
        <f t="shared" si="2"/>
        <v>90537.733333333308</v>
      </c>
    </row>
    <row r="141" spans="1:35" x14ac:dyDescent="0.25">
      <c r="A141" s="89" t="s">
        <v>389</v>
      </c>
      <c r="B141" s="90" t="s">
        <v>390</v>
      </c>
      <c r="C141" s="91" t="s">
        <v>391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>
        <v>1558.2</v>
      </c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200"/>
      <c r="AH141" s="193">
        <v>1558.2</v>
      </c>
      <c r="AI141" s="69">
        <f t="shared" si="2"/>
        <v>222.6</v>
      </c>
    </row>
    <row r="142" spans="1:35" x14ac:dyDescent="0.25">
      <c r="A142" s="61"/>
      <c r="B142" s="202" t="s">
        <v>392</v>
      </c>
      <c r="C142" s="46" t="s">
        <v>393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>
        <v>1323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3528</v>
      </c>
      <c r="AE142" s="3"/>
      <c r="AF142" s="3"/>
      <c r="AG142" s="200"/>
      <c r="AH142" s="193">
        <v>4851</v>
      </c>
      <c r="AI142" s="69">
        <f t="shared" si="2"/>
        <v>693</v>
      </c>
    </row>
    <row r="143" spans="1:35" x14ac:dyDescent="0.25">
      <c r="A143" s="203"/>
      <c r="B143" s="201" t="s">
        <v>394</v>
      </c>
      <c r="C143" s="204" t="s">
        <v>395</v>
      </c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>
        <v>573.30000000000007</v>
      </c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>
        <v>1642.8999999999999</v>
      </c>
      <c r="AE143" s="200"/>
      <c r="AF143" s="200"/>
      <c r="AG143" s="200"/>
      <c r="AH143" s="193">
        <v>2216.1999999999998</v>
      </c>
      <c r="AI143" s="69">
        <f t="shared" si="2"/>
        <v>316.59999999999997</v>
      </c>
    </row>
    <row r="144" spans="1:35" x14ac:dyDescent="0.25">
      <c r="A144" s="61"/>
      <c r="B144" s="202" t="s">
        <v>396</v>
      </c>
      <c r="C144" s="46" t="s">
        <v>397</v>
      </c>
      <c r="D144" s="3">
        <v>876.16666666666674</v>
      </c>
      <c r="E144" s="3"/>
      <c r="F144" s="3"/>
      <c r="G144" s="3"/>
      <c r="H144" s="3"/>
      <c r="I144" s="3"/>
      <c r="J144" s="3"/>
      <c r="K144" s="3"/>
      <c r="L144" s="3"/>
      <c r="M144" s="3"/>
      <c r="N144" s="3">
        <v>289.33333333333337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200"/>
      <c r="AH144" s="193">
        <v>1165.5</v>
      </c>
      <c r="AI144" s="69">
        <f t="shared" si="2"/>
        <v>166.5</v>
      </c>
    </row>
    <row r="145" spans="1:35" x14ac:dyDescent="0.25">
      <c r="A145" s="61"/>
      <c r="B145" s="202" t="s">
        <v>398</v>
      </c>
      <c r="C145" s="46" t="s">
        <v>399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>
        <v>2410.7999999999997</v>
      </c>
      <c r="AG145" s="200"/>
      <c r="AH145" s="193">
        <v>2410.7999999999997</v>
      </c>
      <c r="AI145" s="69">
        <f t="shared" si="2"/>
        <v>344.4</v>
      </c>
    </row>
    <row r="146" spans="1:35" x14ac:dyDescent="0.25">
      <c r="A146" s="61"/>
      <c r="B146" s="202" t="s">
        <v>449</v>
      </c>
      <c r="C146" s="46" t="s">
        <v>450</v>
      </c>
      <c r="D146" s="3"/>
      <c r="E146" s="3"/>
      <c r="F146" s="3"/>
      <c r="G146" s="3"/>
      <c r="H146" s="3"/>
      <c r="I146" s="3"/>
      <c r="J146" s="3"/>
      <c r="K146" s="3"/>
      <c r="L146" s="3">
        <v>1584.8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200"/>
      <c r="AH146" s="193">
        <v>1584.8</v>
      </c>
      <c r="AI146" s="69">
        <f t="shared" si="2"/>
        <v>226.4</v>
      </c>
    </row>
    <row r="147" spans="1:35" x14ac:dyDescent="0.25">
      <c r="A147" s="61"/>
      <c r="B147" s="202" t="s">
        <v>400</v>
      </c>
      <c r="C147" s="46" t="s">
        <v>401</v>
      </c>
      <c r="D147" s="3"/>
      <c r="E147" s="3"/>
      <c r="F147" s="3"/>
      <c r="G147" s="3"/>
      <c r="H147" s="3"/>
      <c r="I147" s="3"/>
      <c r="J147" s="3"/>
      <c r="K147" s="3"/>
      <c r="L147" s="3">
        <v>2317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>
        <v>1806</v>
      </c>
      <c r="AB147" s="3"/>
      <c r="AC147" s="3"/>
      <c r="AD147" s="3"/>
      <c r="AE147" s="3"/>
      <c r="AF147" s="3"/>
      <c r="AG147" s="200"/>
      <c r="AH147" s="193">
        <v>4123</v>
      </c>
      <c r="AI147" s="69">
        <f t="shared" si="2"/>
        <v>589</v>
      </c>
    </row>
    <row r="148" spans="1:35" x14ac:dyDescent="0.25">
      <c r="A148" s="61"/>
      <c r="B148" s="202" t="s">
        <v>402</v>
      </c>
      <c r="C148" s="46" t="s">
        <v>403</v>
      </c>
      <c r="D148" s="3"/>
      <c r="E148" s="3"/>
      <c r="F148" s="3"/>
      <c r="G148" s="3">
        <v>1309.2333333333333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>
        <v>1352.3999999999999</v>
      </c>
      <c r="AA148" s="3"/>
      <c r="AB148" s="3"/>
      <c r="AC148" s="3"/>
      <c r="AD148" s="3"/>
      <c r="AE148" s="3"/>
      <c r="AF148" s="3">
        <v>1643.8333333333335</v>
      </c>
      <c r="AG148" s="200"/>
      <c r="AH148" s="193">
        <v>4305.4666666666672</v>
      </c>
      <c r="AI148" s="69">
        <f t="shared" si="2"/>
        <v>615.06666666666672</v>
      </c>
    </row>
    <row r="149" spans="1:35" x14ac:dyDescent="0.25">
      <c r="A149" s="61"/>
      <c r="B149" s="202" t="s">
        <v>404</v>
      </c>
      <c r="C149" s="46" t="s">
        <v>405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1610</v>
      </c>
      <c r="AA149" s="3"/>
      <c r="AB149" s="3"/>
      <c r="AC149" s="3"/>
      <c r="AD149" s="3"/>
      <c r="AE149" s="3"/>
      <c r="AF149" s="3"/>
      <c r="AG149" s="200"/>
      <c r="AH149" s="193">
        <v>1610</v>
      </c>
      <c r="AI149" s="69">
        <f t="shared" si="2"/>
        <v>230</v>
      </c>
    </row>
    <row r="150" spans="1:35" x14ac:dyDescent="0.25">
      <c r="A150" s="61"/>
      <c r="B150" s="202" t="s">
        <v>406</v>
      </c>
      <c r="C150" s="46" t="s">
        <v>407</v>
      </c>
      <c r="D150" s="3"/>
      <c r="E150" s="3"/>
      <c r="F150" s="3">
        <v>2209.2000000000003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200"/>
      <c r="AH150" s="193">
        <v>2209.2000000000003</v>
      </c>
      <c r="AI150" s="69">
        <f t="shared" si="2"/>
        <v>315.60000000000002</v>
      </c>
    </row>
    <row r="151" spans="1:35" x14ac:dyDescent="0.25">
      <c r="A151" s="61"/>
      <c r="B151" s="202" t="s">
        <v>408</v>
      </c>
      <c r="C151" s="46" t="s">
        <v>409</v>
      </c>
      <c r="D151" s="3"/>
      <c r="E151" s="3"/>
      <c r="F151" s="3"/>
      <c r="G151" s="3"/>
      <c r="H151" s="3"/>
      <c r="I151" s="3"/>
      <c r="J151" s="3"/>
      <c r="K151" s="3"/>
      <c r="L151" s="3"/>
      <c r="M151" s="3">
        <v>802.9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200"/>
      <c r="AH151" s="193">
        <v>802.9</v>
      </c>
      <c r="AI151" s="69">
        <f t="shared" si="2"/>
        <v>114.7</v>
      </c>
    </row>
    <row r="152" spans="1:35" x14ac:dyDescent="0.25">
      <c r="A152" s="61"/>
      <c r="B152" s="202" t="s">
        <v>412</v>
      </c>
      <c r="C152" s="46" t="s">
        <v>413</v>
      </c>
      <c r="D152" s="3"/>
      <c r="E152" s="3"/>
      <c r="F152" s="3"/>
      <c r="G152" s="3"/>
      <c r="H152" s="3"/>
      <c r="I152" s="3">
        <v>141.86666666666667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200"/>
      <c r="AH152" s="193">
        <v>141.86666666666667</v>
      </c>
      <c r="AI152" s="69">
        <f t="shared" si="2"/>
        <v>20.266666666666669</v>
      </c>
    </row>
    <row r="153" spans="1:35" x14ac:dyDescent="0.25">
      <c r="A153" s="61"/>
      <c r="B153" s="202" t="s">
        <v>414</v>
      </c>
      <c r="C153" s="46" t="s">
        <v>415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246.40000000000003</v>
      </c>
      <c r="AE153" s="3"/>
      <c r="AF153" s="3"/>
      <c r="AG153" s="200"/>
      <c r="AH153" s="193">
        <v>246.40000000000003</v>
      </c>
      <c r="AI153" s="69">
        <f t="shared" si="2"/>
        <v>35.200000000000003</v>
      </c>
    </row>
    <row r="154" spans="1:35" x14ac:dyDescent="0.25">
      <c r="A154" s="61"/>
      <c r="B154" s="202" t="s">
        <v>416</v>
      </c>
      <c r="C154" s="46" t="s">
        <v>417</v>
      </c>
      <c r="D154" s="3"/>
      <c r="E154" s="3"/>
      <c r="F154" s="3"/>
      <c r="G154" s="3"/>
      <c r="H154" s="3"/>
      <c r="I154" s="3">
        <v>159.6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200"/>
      <c r="AH154" s="193">
        <v>159.6</v>
      </c>
      <c r="AI154" s="69">
        <f t="shared" si="2"/>
        <v>22.8</v>
      </c>
    </row>
    <row r="155" spans="1:35" x14ac:dyDescent="0.25">
      <c r="A155" s="61"/>
      <c r="B155" s="202" t="s">
        <v>418</v>
      </c>
      <c r="C155" s="46" t="s">
        <v>419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275.8</v>
      </c>
      <c r="AE155" s="3"/>
      <c r="AF155" s="3"/>
      <c r="AG155" s="200"/>
      <c r="AH155" s="193">
        <v>275.8</v>
      </c>
      <c r="AI155" s="69">
        <f t="shared" si="2"/>
        <v>39.4</v>
      </c>
    </row>
    <row r="156" spans="1:35" x14ac:dyDescent="0.25">
      <c r="A156" s="61"/>
      <c r="B156" s="202" t="s">
        <v>420</v>
      </c>
      <c r="C156" s="46" t="s">
        <v>421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>
        <v>1425.8999999999999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200"/>
      <c r="AH156" s="193">
        <v>1425.8999999999999</v>
      </c>
      <c r="AI156" s="69">
        <f t="shared" si="2"/>
        <v>203.7</v>
      </c>
    </row>
    <row r="157" spans="1:35" x14ac:dyDescent="0.25">
      <c r="A157" s="61"/>
      <c r="B157" s="202" t="s">
        <v>424</v>
      </c>
      <c r="C157" s="46" t="s">
        <v>425</v>
      </c>
      <c r="D157" s="3"/>
      <c r="E157" s="3"/>
      <c r="F157" s="3">
        <v>3172.6333333333332</v>
      </c>
      <c r="G157" s="3"/>
      <c r="H157" s="3"/>
      <c r="I157" s="3"/>
      <c r="J157" s="3">
        <v>470.40000000000003</v>
      </c>
      <c r="K157" s="3"/>
      <c r="L157" s="3"/>
      <c r="M157" s="3"/>
      <c r="N157" s="3"/>
      <c r="O157" s="3"/>
      <c r="P157" s="3">
        <v>1014.3000000000001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>
        <v>1152.8999999999999</v>
      </c>
      <c r="AE157" s="3"/>
      <c r="AF157" s="3"/>
      <c r="AG157" s="200">
        <v>924</v>
      </c>
      <c r="AH157" s="193">
        <v>6734.2333333333327</v>
      </c>
      <c r="AI157" s="69">
        <f t="shared" si="2"/>
        <v>962.03333333333319</v>
      </c>
    </row>
    <row r="158" spans="1:35" x14ac:dyDescent="0.25">
      <c r="A158" s="61"/>
      <c r="B158" s="202" t="s">
        <v>427</v>
      </c>
      <c r="C158" s="46" t="s">
        <v>428</v>
      </c>
      <c r="D158" s="3"/>
      <c r="E158" s="3"/>
      <c r="F158" s="3">
        <v>2366</v>
      </c>
      <c r="G158" s="3"/>
      <c r="H158" s="3"/>
      <c r="I158" s="3"/>
      <c r="J158" s="3"/>
      <c r="K158" s="3"/>
      <c r="L158" s="3"/>
      <c r="M158" s="3"/>
      <c r="N158" s="3"/>
      <c r="O158" s="3"/>
      <c r="P158" s="3">
        <v>1190.7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>
        <v>1972.6000000000001</v>
      </c>
      <c r="AE158" s="3"/>
      <c r="AF158" s="3"/>
      <c r="AG158" s="200"/>
      <c r="AH158" s="193">
        <v>5529.3</v>
      </c>
      <c r="AI158" s="69">
        <f t="shared" si="2"/>
        <v>789.9</v>
      </c>
    </row>
    <row r="159" spans="1:35" x14ac:dyDescent="0.25">
      <c r="A159" s="61"/>
      <c r="B159" s="202" t="s">
        <v>429</v>
      </c>
      <c r="C159" s="46" t="s">
        <v>430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v>352.8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>
        <v>527.80000000000007</v>
      </c>
      <c r="AE159" s="3"/>
      <c r="AF159" s="3"/>
      <c r="AG159" s="200"/>
      <c r="AH159" s="193">
        <v>880.60000000000014</v>
      </c>
      <c r="AI159" s="69">
        <f t="shared" si="2"/>
        <v>125.80000000000003</v>
      </c>
    </row>
    <row r="160" spans="1:35" x14ac:dyDescent="0.25">
      <c r="A160" s="61"/>
      <c r="B160" s="202" t="s">
        <v>455</v>
      </c>
      <c r="C160" s="46" t="s">
        <v>456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>
        <v>646.33333333333326</v>
      </c>
      <c r="AC160" s="3"/>
      <c r="AD160" s="3"/>
      <c r="AE160" s="3"/>
      <c r="AF160" s="3"/>
      <c r="AG160" s="200"/>
      <c r="AH160" s="193">
        <v>646.33333333333326</v>
      </c>
      <c r="AI160" s="69">
        <f t="shared" si="2"/>
        <v>92.333333333333329</v>
      </c>
    </row>
    <row r="161" spans="1:35" x14ac:dyDescent="0.25">
      <c r="A161" s="61"/>
      <c r="B161" s="202" t="s">
        <v>433</v>
      </c>
      <c r="C161" s="46" t="s">
        <v>434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>
        <v>396.90000000000003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200"/>
      <c r="AH161" s="193">
        <v>396.90000000000003</v>
      </c>
      <c r="AI161" s="69">
        <f t="shared" si="2"/>
        <v>56.7</v>
      </c>
    </row>
    <row r="162" spans="1:35" x14ac:dyDescent="0.25">
      <c r="A162" s="61"/>
      <c r="B162" s="202" t="s">
        <v>435</v>
      </c>
      <c r="C162" s="46" t="s">
        <v>436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>
        <v>352.8</v>
      </c>
      <c r="AE162" s="3"/>
      <c r="AF162" s="3"/>
      <c r="AG162" s="200"/>
      <c r="AH162" s="193">
        <v>352.8</v>
      </c>
      <c r="AI162" s="69">
        <f t="shared" si="2"/>
        <v>50.4</v>
      </c>
    </row>
    <row r="163" spans="1:35" ht="15.75" thickBot="1" x14ac:dyDescent="0.3">
      <c r="A163" s="61"/>
      <c r="B163" s="202" t="s">
        <v>526</v>
      </c>
      <c r="C163" s="46" t="s">
        <v>527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>
        <v>396.90000000000003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>
        <v>275.8</v>
      </c>
      <c r="AE163" s="3"/>
      <c r="AF163" s="3"/>
      <c r="AG163" s="200"/>
      <c r="AH163" s="193">
        <v>672.7</v>
      </c>
      <c r="AI163" s="69">
        <f t="shared" si="2"/>
        <v>96.100000000000009</v>
      </c>
    </row>
    <row r="164" spans="1:35" ht="15.75" thickBot="1" x14ac:dyDescent="0.3">
      <c r="A164" s="15" t="s">
        <v>437</v>
      </c>
      <c r="B164" s="16"/>
      <c r="C164" s="47"/>
      <c r="D164" s="17">
        <v>876.16666666666674</v>
      </c>
      <c r="E164" s="17"/>
      <c r="F164" s="17">
        <v>7747.8333333333339</v>
      </c>
      <c r="G164" s="17">
        <v>1309.2333333333333</v>
      </c>
      <c r="H164" s="17"/>
      <c r="I164" s="17">
        <v>301.4666666666667</v>
      </c>
      <c r="J164" s="17">
        <v>470.40000000000003</v>
      </c>
      <c r="K164" s="17"/>
      <c r="L164" s="17">
        <v>3901.8</v>
      </c>
      <c r="M164" s="17">
        <v>802.9</v>
      </c>
      <c r="N164" s="17">
        <v>289.33333333333337</v>
      </c>
      <c r="O164" s="17"/>
      <c r="P164" s="17">
        <v>5247.9</v>
      </c>
      <c r="Q164" s="17"/>
      <c r="R164" s="17"/>
      <c r="S164" s="17"/>
      <c r="T164" s="17">
        <v>1425.8999999999999</v>
      </c>
      <c r="U164" s="17">
        <v>1558.2</v>
      </c>
      <c r="V164" s="17"/>
      <c r="W164" s="17"/>
      <c r="X164" s="17"/>
      <c r="Y164" s="17"/>
      <c r="Z164" s="17">
        <v>2962.3999999999996</v>
      </c>
      <c r="AA164" s="17">
        <v>1806</v>
      </c>
      <c r="AB164" s="17">
        <v>646.33333333333326</v>
      </c>
      <c r="AC164" s="17"/>
      <c r="AD164" s="17">
        <v>9974.9999999999964</v>
      </c>
      <c r="AE164" s="17"/>
      <c r="AF164" s="17">
        <v>4054.6333333333332</v>
      </c>
      <c r="AG164" s="17">
        <v>924</v>
      </c>
      <c r="AH164" s="178">
        <v>44299.500000000007</v>
      </c>
      <c r="AI164" s="68">
        <f t="shared" si="2"/>
        <v>6328.5000000000009</v>
      </c>
    </row>
    <row r="165" spans="1:35" ht="15.75" thickBot="1" x14ac:dyDescent="0.3">
      <c r="A165" s="15" t="s">
        <v>71</v>
      </c>
      <c r="B165" s="16"/>
      <c r="C165" s="47"/>
      <c r="D165" s="17">
        <v>876.16666666666674</v>
      </c>
      <c r="E165" s="17">
        <v>48592.366666666669</v>
      </c>
      <c r="F165" s="17">
        <v>7747.8333333333339</v>
      </c>
      <c r="G165" s="17">
        <v>1309.2333333333333</v>
      </c>
      <c r="H165" s="17">
        <v>107.10000000000001</v>
      </c>
      <c r="I165" s="17">
        <v>21296.566666666662</v>
      </c>
      <c r="J165" s="17">
        <v>470.40000000000003</v>
      </c>
      <c r="K165" s="17">
        <v>9488.2666666666664</v>
      </c>
      <c r="L165" s="17">
        <v>3901.8</v>
      </c>
      <c r="M165" s="17">
        <v>802.9</v>
      </c>
      <c r="N165" s="17">
        <v>289.33333333333337</v>
      </c>
      <c r="O165" s="17">
        <v>58371.366666666669</v>
      </c>
      <c r="P165" s="17">
        <v>5247.9</v>
      </c>
      <c r="Q165" s="17">
        <v>52399.433333333327</v>
      </c>
      <c r="R165" s="17">
        <v>22666.000000000004</v>
      </c>
      <c r="S165" s="17">
        <v>7031.2666666666664</v>
      </c>
      <c r="T165" s="17">
        <v>1425.8999999999999</v>
      </c>
      <c r="U165" s="17">
        <v>1558.2</v>
      </c>
      <c r="V165" s="17">
        <v>2876.9999999999995</v>
      </c>
      <c r="W165" s="17">
        <v>84900.2</v>
      </c>
      <c r="X165" s="17">
        <v>4296.5999999999995</v>
      </c>
      <c r="Y165" s="17">
        <v>49366.1</v>
      </c>
      <c r="Z165" s="17">
        <v>2962.3999999999996</v>
      </c>
      <c r="AA165" s="17">
        <v>1806</v>
      </c>
      <c r="AB165" s="17">
        <v>646.33333333333326</v>
      </c>
      <c r="AC165" s="17">
        <v>271541.43333333341</v>
      </c>
      <c r="AD165" s="17">
        <v>9974.9999999999964</v>
      </c>
      <c r="AE165" s="17">
        <v>1131.9000000000001</v>
      </c>
      <c r="AF165" s="17">
        <v>4054.6333333333332</v>
      </c>
      <c r="AG165" s="17">
        <v>924</v>
      </c>
      <c r="AH165" s="178">
        <v>678063.6333333333</v>
      </c>
      <c r="AI165" s="68">
        <f t="shared" si="2"/>
        <v>96866.233333333323</v>
      </c>
    </row>
    <row r="166" spans="1:35" ht="15.75" thickBot="1" x14ac:dyDescent="0.3">
      <c r="A166" s="160" t="s">
        <v>438</v>
      </c>
      <c r="B166" s="37"/>
      <c r="C166" s="167"/>
      <c r="D166" s="205">
        <f>D165/7</f>
        <v>125.16666666666667</v>
      </c>
      <c r="E166" s="205">
        <f t="shared" ref="E166:AH166" si="3">E165/7</f>
        <v>6941.7666666666673</v>
      </c>
      <c r="F166" s="205">
        <f t="shared" si="3"/>
        <v>1106.8333333333335</v>
      </c>
      <c r="G166" s="205">
        <f t="shared" si="3"/>
        <v>187.03333333333333</v>
      </c>
      <c r="H166" s="205">
        <f t="shared" si="3"/>
        <v>15.3</v>
      </c>
      <c r="I166" s="205">
        <f t="shared" si="3"/>
        <v>3042.3666666666659</v>
      </c>
      <c r="J166" s="205">
        <f t="shared" si="3"/>
        <v>67.2</v>
      </c>
      <c r="K166" s="205">
        <f t="shared" si="3"/>
        <v>1355.4666666666667</v>
      </c>
      <c r="L166" s="205">
        <f t="shared" si="3"/>
        <v>557.4</v>
      </c>
      <c r="M166" s="205">
        <f t="shared" si="3"/>
        <v>114.7</v>
      </c>
      <c r="N166" s="205">
        <f t="shared" si="3"/>
        <v>41.333333333333336</v>
      </c>
      <c r="O166" s="205">
        <f t="shared" si="3"/>
        <v>8338.7666666666664</v>
      </c>
      <c r="P166" s="205">
        <f t="shared" si="3"/>
        <v>749.69999999999993</v>
      </c>
      <c r="Q166" s="205">
        <f t="shared" si="3"/>
        <v>7485.6333333333323</v>
      </c>
      <c r="R166" s="205">
        <f t="shared" si="3"/>
        <v>3238.0000000000005</v>
      </c>
      <c r="S166" s="205">
        <f t="shared" si="3"/>
        <v>1004.4666666666666</v>
      </c>
      <c r="T166" s="205">
        <f t="shared" si="3"/>
        <v>203.7</v>
      </c>
      <c r="U166" s="205">
        <f t="shared" si="3"/>
        <v>222.6</v>
      </c>
      <c r="V166" s="205">
        <f t="shared" si="3"/>
        <v>410.99999999999994</v>
      </c>
      <c r="W166" s="205">
        <f t="shared" si="3"/>
        <v>12128.6</v>
      </c>
      <c r="X166" s="205">
        <f t="shared" si="3"/>
        <v>613.79999999999995</v>
      </c>
      <c r="Y166" s="205">
        <f t="shared" si="3"/>
        <v>7052.3</v>
      </c>
      <c r="Z166" s="205">
        <f t="shared" si="3"/>
        <v>423.19999999999993</v>
      </c>
      <c r="AA166" s="205">
        <f t="shared" si="3"/>
        <v>258</v>
      </c>
      <c r="AB166" s="205">
        <f t="shared" si="3"/>
        <v>92.333333333333329</v>
      </c>
      <c r="AC166" s="205">
        <f t="shared" si="3"/>
        <v>38791.633333333346</v>
      </c>
      <c r="AD166" s="205">
        <f t="shared" si="3"/>
        <v>1424.9999999999995</v>
      </c>
      <c r="AE166" s="205">
        <f t="shared" si="3"/>
        <v>161.70000000000002</v>
      </c>
      <c r="AF166" s="205">
        <f t="shared" si="3"/>
        <v>579.23333333333335</v>
      </c>
      <c r="AG166" s="199">
        <f t="shared" si="3"/>
        <v>132</v>
      </c>
      <c r="AH166" s="87">
        <f t="shared" si="3"/>
        <v>96866.233333333323</v>
      </c>
      <c r="AI166" s="196">
        <f t="shared" si="2"/>
        <v>13838.033333333331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03CB-A5CF-4AC8-9604-898A86FFB69A}">
  <dimension ref="A1:O184"/>
  <sheetViews>
    <sheetView workbookViewId="0">
      <selection activeCell="O2" sqref="O2"/>
    </sheetView>
  </sheetViews>
  <sheetFormatPr defaultRowHeight="15" x14ac:dyDescent="0.25"/>
  <cols>
    <col min="1" max="1" width="31.28515625" bestFit="1" customWidth="1"/>
    <col min="2" max="2" width="8" bestFit="1" customWidth="1"/>
    <col min="3" max="15" width="13.7109375" bestFit="1" customWidth="1"/>
  </cols>
  <sheetData>
    <row r="1" spans="1:15" ht="18.75" x14ac:dyDescent="0.3">
      <c r="A1" s="22" t="s">
        <v>465</v>
      </c>
      <c r="O1" s="106">
        <v>45383</v>
      </c>
    </row>
    <row r="2" spans="1:15" x14ac:dyDescent="0.25">
      <c r="A2" s="23" t="s">
        <v>466</v>
      </c>
    </row>
    <row r="4" spans="1:15" ht="15.75" thickBot="1" x14ac:dyDescent="0.3"/>
    <row r="5" spans="1:15" ht="15.75" thickBot="1" x14ac:dyDescent="0.3">
      <c r="A5" s="14" t="s">
        <v>4</v>
      </c>
      <c r="B5" s="14"/>
      <c r="C5" s="14" t="s">
        <v>528</v>
      </c>
      <c r="D5" s="14"/>
      <c r="E5" s="14"/>
      <c r="F5" s="14"/>
      <c r="G5" s="14"/>
      <c r="H5" s="14"/>
      <c r="I5" s="14"/>
      <c r="J5" s="14"/>
      <c r="K5" s="59"/>
      <c r="L5" s="59"/>
      <c r="M5" s="59"/>
      <c r="N5" s="59"/>
      <c r="O5" s="86"/>
    </row>
    <row r="6" spans="1:15" ht="15.75" thickBot="1" x14ac:dyDescent="0.3">
      <c r="A6" s="14" t="s">
        <v>108</v>
      </c>
      <c r="B6" s="11" t="s">
        <v>89</v>
      </c>
      <c r="C6" s="59">
        <v>45017</v>
      </c>
      <c r="D6" s="59">
        <v>45047</v>
      </c>
      <c r="E6" s="59">
        <v>45078</v>
      </c>
      <c r="F6" s="59">
        <v>45108</v>
      </c>
      <c r="G6" s="59">
        <v>45139</v>
      </c>
      <c r="H6" s="59">
        <v>45170</v>
      </c>
      <c r="I6" s="59">
        <v>45200</v>
      </c>
      <c r="J6" s="59">
        <v>45231</v>
      </c>
      <c r="K6" s="59">
        <v>45261</v>
      </c>
      <c r="L6" s="59">
        <v>45292</v>
      </c>
      <c r="M6" s="59">
        <v>45323</v>
      </c>
      <c r="N6" s="59">
        <v>45352</v>
      </c>
      <c r="O6" s="86">
        <v>45383</v>
      </c>
    </row>
    <row r="7" spans="1:15" x14ac:dyDescent="0.25">
      <c r="A7" t="s">
        <v>111</v>
      </c>
      <c r="B7" s="66" t="s">
        <v>112</v>
      </c>
      <c r="C7" s="2">
        <v>264.59999999999997</v>
      </c>
      <c r="D7" s="3">
        <v>227.61290322580646</v>
      </c>
      <c r="E7" s="3">
        <v>382.2</v>
      </c>
      <c r="F7" s="3">
        <v>369.87096774193549</v>
      </c>
      <c r="G7" s="3">
        <v>353.83870967741933</v>
      </c>
      <c r="H7" s="3">
        <v>383.59999999999997</v>
      </c>
      <c r="I7" s="3">
        <v>433.09677419354836</v>
      </c>
      <c r="J7" s="3">
        <v>415.56666666666666</v>
      </c>
      <c r="K7" s="3">
        <v>402.16129032258067</v>
      </c>
      <c r="L7" s="3">
        <v>402.16129032258067</v>
      </c>
      <c r="M7" s="3">
        <v>429.89655172413796</v>
      </c>
      <c r="N7" s="3">
        <v>402.16129032258067</v>
      </c>
      <c r="O7" s="4">
        <v>415.56666666666666</v>
      </c>
    </row>
    <row r="8" spans="1:15" x14ac:dyDescent="0.25">
      <c r="A8" t="s">
        <v>113</v>
      </c>
      <c r="B8" s="66" t="s">
        <v>114</v>
      </c>
      <c r="C8" s="2">
        <v>5668.5999999999995</v>
      </c>
      <c r="D8" s="3">
        <v>6057.9354838709678</v>
      </c>
      <c r="E8" s="3">
        <v>6132.4666666666672</v>
      </c>
      <c r="F8" s="3">
        <v>6375.645161290322</v>
      </c>
      <c r="G8" s="3">
        <v>6472.2903225806449</v>
      </c>
      <c r="H8" s="3">
        <v>6196.6333333333332</v>
      </c>
      <c r="I8" s="3">
        <v>6788.4193548387093</v>
      </c>
      <c r="J8" s="3">
        <v>6546.1666666666661</v>
      </c>
      <c r="K8" s="3">
        <v>6605.9677419354839</v>
      </c>
      <c r="L8" s="3">
        <v>5415.9677419354839</v>
      </c>
      <c r="M8" s="3">
        <v>5103.2413793103451</v>
      </c>
      <c r="N8" s="3">
        <v>7132.7741935483873</v>
      </c>
      <c r="O8" s="4">
        <v>6485.9666666666672</v>
      </c>
    </row>
    <row r="9" spans="1:15" x14ac:dyDescent="0.25">
      <c r="A9" t="s">
        <v>115</v>
      </c>
      <c r="B9" s="66" t="s">
        <v>116</v>
      </c>
      <c r="C9" s="2">
        <v>1049.5333333333333</v>
      </c>
      <c r="D9" s="3">
        <v>1080.483870967742</v>
      </c>
      <c r="E9" s="3">
        <v>1169</v>
      </c>
      <c r="F9" s="3">
        <v>1116.6129032258066</v>
      </c>
      <c r="G9" s="3">
        <v>1044.3548387096773</v>
      </c>
      <c r="H9" s="3">
        <v>1127.9333333333334</v>
      </c>
      <c r="I9" s="3">
        <v>1156.3548387096773</v>
      </c>
      <c r="J9" s="3">
        <v>1109.2666666666667</v>
      </c>
      <c r="K9" s="3">
        <v>1102.1612903225805</v>
      </c>
      <c r="L9" s="3">
        <v>1102.1612903225805</v>
      </c>
      <c r="M9" s="3">
        <v>1113</v>
      </c>
      <c r="N9" s="3">
        <v>1037.1290322580644</v>
      </c>
      <c r="O9" s="4">
        <v>1064.4666666666667</v>
      </c>
    </row>
    <row r="10" spans="1:15" x14ac:dyDescent="0.25">
      <c r="A10" t="s">
        <v>390</v>
      </c>
      <c r="B10" s="66" t="s">
        <v>391</v>
      </c>
      <c r="C10" s="2">
        <v>1561.4666666666667</v>
      </c>
      <c r="D10" s="3">
        <v>1438.8387096774195</v>
      </c>
      <c r="E10" s="3">
        <v>1552.1333333333332</v>
      </c>
      <c r="F10" s="3">
        <v>1492.3548387096773</v>
      </c>
      <c r="G10" s="3">
        <v>1492.3548387096773</v>
      </c>
      <c r="H10" s="3">
        <v>1201.2</v>
      </c>
      <c r="I10" s="3">
        <v>1410.8387096774195</v>
      </c>
      <c r="J10" s="3">
        <v>854.23333333333335</v>
      </c>
      <c r="K10" s="3">
        <v>807.25806451612902</v>
      </c>
      <c r="L10" s="3">
        <v>1177.5806451612902</v>
      </c>
      <c r="M10" s="3">
        <v>862.93103448275861</v>
      </c>
      <c r="N10" s="3">
        <v>816.96774193548379</v>
      </c>
      <c r="O10" s="4">
        <v>1558.2</v>
      </c>
    </row>
    <row r="11" spans="1:15" x14ac:dyDescent="0.25">
      <c r="A11" t="s">
        <v>117</v>
      </c>
      <c r="B11" s="66" t="s">
        <v>118</v>
      </c>
      <c r="C11" s="2">
        <v>476.23333333333335</v>
      </c>
      <c r="D11" s="3">
        <v>302.24193548387098</v>
      </c>
      <c r="E11" s="3">
        <v>336.11666666666667</v>
      </c>
      <c r="F11" s="3">
        <v>323.12903225806451</v>
      </c>
      <c r="G11" s="3">
        <v>289.37096774193549</v>
      </c>
      <c r="H11" s="3">
        <v>336.11666666666667</v>
      </c>
      <c r="I11" s="3">
        <v>333.85483870967744</v>
      </c>
      <c r="J11" s="3">
        <v>316.75</v>
      </c>
      <c r="K11" s="3">
        <v>397.64516129032256</v>
      </c>
      <c r="L11" s="3">
        <v>312.9677419354839</v>
      </c>
      <c r="M11" s="3">
        <v>334.55172413793105</v>
      </c>
      <c r="N11" s="3">
        <v>501.06451612903226</v>
      </c>
      <c r="O11" s="4">
        <v>399.81666666666666</v>
      </c>
    </row>
    <row r="12" spans="1:15" x14ac:dyDescent="0.25">
      <c r="A12" t="s">
        <v>119</v>
      </c>
      <c r="B12" s="66" t="s">
        <v>120</v>
      </c>
      <c r="C12" s="2">
        <v>694.4</v>
      </c>
      <c r="D12" s="3">
        <v>714</v>
      </c>
      <c r="E12" s="3">
        <v>781.19999999999993</v>
      </c>
      <c r="F12" s="3">
        <v>756</v>
      </c>
      <c r="G12" s="3">
        <v>539.22580645161293</v>
      </c>
      <c r="H12" s="3">
        <v>336</v>
      </c>
      <c r="I12" s="3">
        <v>522.96774193548379</v>
      </c>
      <c r="J12" s="3">
        <v>378</v>
      </c>
      <c r="K12" s="3">
        <v>325.16129032258067</v>
      </c>
      <c r="L12" s="3">
        <v>365.80645161290323</v>
      </c>
      <c r="M12" s="3">
        <v>391.0344827586207</v>
      </c>
      <c r="N12" s="3">
        <v>569.03225806451621</v>
      </c>
      <c r="O12" s="4">
        <v>366.8</v>
      </c>
    </row>
    <row r="13" spans="1:15" x14ac:dyDescent="0.25">
      <c r="A13" t="s">
        <v>121</v>
      </c>
      <c r="B13" s="66" t="s">
        <v>122</v>
      </c>
      <c r="C13" s="2"/>
      <c r="D13" s="3"/>
      <c r="E13" s="3"/>
      <c r="F13" s="3"/>
      <c r="G13" s="3"/>
      <c r="H13" s="3">
        <v>243.36666666666667</v>
      </c>
      <c r="I13" s="3">
        <v>302.80645161290323</v>
      </c>
      <c r="J13" s="3">
        <v>278.13333333333333</v>
      </c>
      <c r="K13" s="3">
        <v>302.80645161290323</v>
      </c>
      <c r="L13" s="3">
        <v>100.93548387096774</v>
      </c>
      <c r="M13" s="3"/>
      <c r="N13" s="3"/>
      <c r="O13" s="4"/>
    </row>
    <row r="14" spans="1:15" x14ac:dyDescent="0.25">
      <c r="A14" t="s">
        <v>123</v>
      </c>
      <c r="B14" s="66" t="s">
        <v>124</v>
      </c>
      <c r="C14" s="2">
        <v>383.59999999999997</v>
      </c>
      <c r="D14" s="3">
        <v>336</v>
      </c>
      <c r="E14" s="3">
        <v>390.59999999999997</v>
      </c>
      <c r="F14" s="3">
        <v>378</v>
      </c>
      <c r="G14" s="3">
        <v>378</v>
      </c>
      <c r="H14" s="3">
        <v>347.2</v>
      </c>
      <c r="I14" s="3">
        <v>378</v>
      </c>
      <c r="J14" s="3">
        <v>369.59999999999997</v>
      </c>
      <c r="K14" s="3">
        <v>329.22580645161293</v>
      </c>
      <c r="L14" s="3">
        <v>378</v>
      </c>
      <c r="M14" s="3">
        <v>404.06896551724139</v>
      </c>
      <c r="N14" s="3">
        <v>350.90322580645164</v>
      </c>
      <c r="O14" s="4">
        <v>347.2</v>
      </c>
    </row>
    <row r="15" spans="1:15" x14ac:dyDescent="0.25">
      <c r="A15" t="s">
        <v>125</v>
      </c>
      <c r="B15" s="66" t="s">
        <v>126</v>
      </c>
      <c r="C15" s="2">
        <v>18143.183333333334</v>
      </c>
      <c r="D15" s="3">
        <v>19221.096774193549</v>
      </c>
      <c r="E15" s="3">
        <v>19978.233333333334</v>
      </c>
      <c r="F15" s="3">
        <v>20634.419354838712</v>
      </c>
      <c r="G15" s="3">
        <v>20278.209677419356</v>
      </c>
      <c r="H15" s="3">
        <v>18554.666666666664</v>
      </c>
      <c r="I15" s="3">
        <v>21305.854838709674</v>
      </c>
      <c r="J15" s="3">
        <v>20245.75</v>
      </c>
      <c r="K15" s="3">
        <v>18505.177419354837</v>
      </c>
      <c r="L15" s="3">
        <v>18797.596774193549</v>
      </c>
      <c r="M15" s="3">
        <v>17895.62068965517</v>
      </c>
      <c r="N15" s="3">
        <v>17489.612903225807</v>
      </c>
      <c r="O15" s="4">
        <v>16857.516666666666</v>
      </c>
    </row>
    <row r="16" spans="1:15" x14ac:dyDescent="0.25">
      <c r="A16" t="s">
        <v>127</v>
      </c>
      <c r="B16" s="66" t="s">
        <v>128</v>
      </c>
      <c r="C16" s="2">
        <v>10334.333333333332</v>
      </c>
      <c r="D16" s="3">
        <v>10271.709677419356</v>
      </c>
      <c r="E16" s="3">
        <v>9879.6833333333343</v>
      </c>
      <c r="F16" s="3">
        <v>9816.8225806451628</v>
      </c>
      <c r="G16" s="3">
        <v>9826.4193548387102</v>
      </c>
      <c r="H16" s="3">
        <v>10485.300000000001</v>
      </c>
      <c r="I16" s="3">
        <v>12470.161290322581</v>
      </c>
      <c r="J16" s="3">
        <v>11528.300000000001</v>
      </c>
      <c r="K16" s="3">
        <v>11421.741935483871</v>
      </c>
      <c r="L16" s="3">
        <v>9952.3064516129034</v>
      </c>
      <c r="M16" s="3">
        <v>9724.9310344827591</v>
      </c>
      <c r="N16" s="3">
        <v>11663.467741935485</v>
      </c>
      <c r="O16" s="4">
        <v>11918.9</v>
      </c>
    </row>
    <row r="17" spans="1:15" x14ac:dyDescent="0.25">
      <c r="A17" t="s">
        <v>129</v>
      </c>
      <c r="B17" s="66" t="s">
        <v>130</v>
      </c>
      <c r="C17" s="2">
        <v>7359.5666666666657</v>
      </c>
      <c r="D17" s="3">
        <v>6617.0322580645161</v>
      </c>
      <c r="E17" s="3">
        <v>5067.8833333333332</v>
      </c>
      <c r="F17" s="3">
        <v>4984.3387096774186</v>
      </c>
      <c r="G17" s="3">
        <v>4891.645161290322</v>
      </c>
      <c r="H17" s="3">
        <v>5901.4666666666672</v>
      </c>
      <c r="I17" s="3">
        <v>5724.8709677419356</v>
      </c>
      <c r="J17" s="3">
        <v>6013.9333333333334</v>
      </c>
      <c r="K17" s="3">
        <v>6075.0967741935483</v>
      </c>
      <c r="L17" s="3">
        <v>5652.1612903225814</v>
      </c>
      <c r="M17" s="3">
        <v>5284.1551724137926</v>
      </c>
      <c r="N17" s="3">
        <v>5660.5161290322576</v>
      </c>
      <c r="O17" s="4">
        <v>6802.8333333333339</v>
      </c>
    </row>
    <row r="18" spans="1:15" x14ac:dyDescent="0.25">
      <c r="A18" t="s">
        <v>443</v>
      </c>
      <c r="B18" s="66" t="s">
        <v>444</v>
      </c>
      <c r="C18" s="2">
        <v>312.2</v>
      </c>
      <c r="D18" s="3">
        <v>189.67741935483872</v>
      </c>
      <c r="E18" s="3"/>
      <c r="F18" s="3"/>
      <c r="G18" s="3"/>
      <c r="H18" s="3"/>
      <c r="I18" s="3"/>
      <c r="J18" s="3"/>
      <c r="K18" s="3"/>
      <c r="L18" s="3"/>
      <c r="M18" s="3">
        <v>179.58620689655172</v>
      </c>
      <c r="N18" s="3">
        <v>337.35483870967744</v>
      </c>
      <c r="O18" s="4">
        <v>334.59999999999997</v>
      </c>
    </row>
    <row r="19" spans="1:15" x14ac:dyDescent="0.25">
      <c r="A19" t="s">
        <v>131</v>
      </c>
      <c r="B19" s="66" t="s">
        <v>132</v>
      </c>
      <c r="C19" s="2">
        <v>2633.4</v>
      </c>
      <c r="D19" s="3">
        <v>2650.2903225806454</v>
      </c>
      <c r="E19" s="3">
        <v>2591.4</v>
      </c>
      <c r="F19" s="3">
        <v>2507.5806451612907</v>
      </c>
      <c r="G19" s="3">
        <v>2619.5806451612907</v>
      </c>
      <c r="H19" s="3">
        <v>2791.6</v>
      </c>
      <c r="I19" s="3">
        <v>2949.7096774193546</v>
      </c>
      <c r="J19" s="3">
        <v>2756.1333333333332</v>
      </c>
      <c r="K19" s="3">
        <v>2810.1612903225805</v>
      </c>
      <c r="L19" s="3">
        <v>2512.5483870967741</v>
      </c>
      <c r="M19" s="3">
        <v>2759.9310344827586</v>
      </c>
      <c r="N19" s="3">
        <v>3508.5806451612907</v>
      </c>
      <c r="O19" s="4">
        <v>3531.7333333333336</v>
      </c>
    </row>
    <row r="20" spans="1:15" x14ac:dyDescent="0.25">
      <c r="A20" t="s">
        <v>133</v>
      </c>
      <c r="B20" s="66" t="s">
        <v>134</v>
      </c>
      <c r="C20" s="2">
        <v>312.2</v>
      </c>
      <c r="D20" s="3">
        <v>317.0322580645161</v>
      </c>
      <c r="E20" s="3">
        <v>327.59999999999997</v>
      </c>
      <c r="F20" s="3">
        <v>317.0322580645161</v>
      </c>
      <c r="G20" s="3">
        <v>281.80645161290323</v>
      </c>
      <c r="H20" s="3">
        <v>341.59999999999997</v>
      </c>
      <c r="I20" s="3">
        <v>323.80645161290323</v>
      </c>
      <c r="J20" s="3">
        <v>371</v>
      </c>
      <c r="K20" s="3">
        <v>646.25806451612902</v>
      </c>
      <c r="L20" s="3">
        <v>337.35483870967744</v>
      </c>
      <c r="M20" s="3">
        <v>308.48275862068965</v>
      </c>
      <c r="N20" s="3">
        <v>330.58064516129031</v>
      </c>
      <c r="O20" s="4">
        <v>327.59999999999997</v>
      </c>
    </row>
    <row r="21" spans="1:15" x14ac:dyDescent="0.25">
      <c r="A21" t="s">
        <v>135</v>
      </c>
      <c r="B21" s="66" t="s">
        <v>136</v>
      </c>
      <c r="C21" s="2">
        <v>400.86666666666667</v>
      </c>
      <c r="D21" s="3">
        <v>316.12903225806451</v>
      </c>
      <c r="E21" s="3">
        <v>189.23333333333335</v>
      </c>
      <c r="F21" s="3">
        <v>276.38709677419354</v>
      </c>
      <c r="G21" s="3">
        <v>208.19354838709677</v>
      </c>
      <c r="H21" s="3">
        <v>270.66666666666663</v>
      </c>
      <c r="I21" s="3">
        <v>1019.741935483871</v>
      </c>
      <c r="J21" s="3">
        <v>1027.1333333333332</v>
      </c>
      <c r="K21" s="3">
        <v>1015.4516129032259</v>
      </c>
      <c r="L21" s="3">
        <v>983.61290322580658</v>
      </c>
      <c r="M21" s="3">
        <v>959.48275862068954</v>
      </c>
      <c r="N21" s="3">
        <v>1062.6451612903227</v>
      </c>
      <c r="O21" s="4">
        <v>1053.2666666666667</v>
      </c>
    </row>
    <row r="22" spans="1:15" x14ac:dyDescent="0.25">
      <c r="A22" t="s">
        <v>137</v>
      </c>
      <c r="B22" s="66" t="s">
        <v>138</v>
      </c>
      <c r="C22" s="2">
        <v>407.40000000000003</v>
      </c>
      <c r="D22" s="3">
        <v>350.90322580645164</v>
      </c>
      <c r="E22" s="3">
        <v>327.59999999999997</v>
      </c>
      <c r="F22" s="3">
        <v>317.0322580645161</v>
      </c>
      <c r="G22" s="3">
        <v>317.0322580645161</v>
      </c>
      <c r="H22" s="3">
        <v>291.2</v>
      </c>
      <c r="I22" s="3">
        <v>631.35483870967732</v>
      </c>
      <c r="J22" s="3">
        <v>364</v>
      </c>
      <c r="K22" s="3">
        <v>456.58064516129025</v>
      </c>
      <c r="L22" s="3">
        <v>371.22580645161293</v>
      </c>
      <c r="M22" s="3">
        <v>404.06896551724139</v>
      </c>
      <c r="N22" s="3">
        <v>323.80645161290323</v>
      </c>
      <c r="O22" s="4">
        <v>319.2</v>
      </c>
    </row>
    <row r="23" spans="1:15" x14ac:dyDescent="0.25">
      <c r="A23" t="s">
        <v>139</v>
      </c>
      <c r="B23" s="66" t="s">
        <v>140</v>
      </c>
      <c r="C23" s="2">
        <v>4154.0333333333328</v>
      </c>
      <c r="D23" s="3">
        <v>4196.8387096774186</v>
      </c>
      <c r="E23" s="3">
        <v>4376.4000000000005</v>
      </c>
      <c r="F23" s="3">
        <v>5025.0967741935483</v>
      </c>
      <c r="G23" s="3">
        <v>4951.9354838709678</v>
      </c>
      <c r="H23" s="3">
        <v>5434.5666666666666</v>
      </c>
      <c r="I23" s="3">
        <v>5776.354838709678</v>
      </c>
      <c r="J23" s="3">
        <v>5919.2</v>
      </c>
      <c r="K23" s="3">
        <v>5778.6129032258068</v>
      </c>
      <c r="L23" s="3">
        <v>5949.5483870967737</v>
      </c>
      <c r="M23" s="3">
        <v>5390.2413793103451</v>
      </c>
      <c r="N23" s="3">
        <v>6283.7419354838703</v>
      </c>
      <c r="O23" s="4">
        <v>4999.05</v>
      </c>
    </row>
    <row r="24" spans="1:15" x14ac:dyDescent="0.25">
      <c r="A24" t="s">
        <v>141</v>
      </c>
      <c r="B24" s="66" t="s">
        <v>142</v>
      </c>
      <c r="C24" s="2">
        <v>4490.5</v>
      </c>
      <c r="D24" s="3">
        <v>6122.0645161290322</v>
      </c>
      <c r="E24" s="3">
        <v>5712.4666666666672</v>
      </c>
      <c r="F24" s="3">
        <v>5685.5806451612907</v>
      </c>
      <c r="G24" s="3">
        <v>5902.5806451612907</v>
      </c>
      <c r="H24" s="3">
        <v>6967.9166666666661</v>
      </c>
      <c r="I24" s="3">
        <v>7298.290322580644</v>
      </c>
      <c r="J24" s="3">
        <v>6157.2</v>
      </c>
      <c r="K24" s="3">
        <v>5579.4516129032263</v>
      </c>
      <c r="L24" s="3">
        <v>4828.645161290322</v>
      </c>
      <c r="M24" s="3">
        <v>4923.6551724137926</v>
      </c>
      <c r="N24" s="3">
        <v>4989.1935483870966</v>
      </c>
      <c r="O24" s="4">
        <v>5037.9000000000005</v>
      </c>
    </row>
    <row r="25" spans="1:15" x14ac:dyDescent="0.25">
      <c r="A25" t="s">
        <v>143</v>
      </c>
      <c r="B25" s="66" t="s">
        <v>144</v>
      </c>
      <c r="C25" s="2">
        <v>2054.7333333333336</v>
      </c>
      <c r="D25" s="3">
        <v>2081.483870967742</v>
      </c>
      <c r="E25" s="3">
        <v>2215.7333333333336</v>
      </c>
      <c r="F25" s="3">
        <v>2057.5483870967741</v>
      </c>
      <c r="G25" s="3">
        <v>2356.516129032258</v>
      </c>
      <c r="H25" s="3">
        <v>2481.0333333333333</v>
      </c>
      <c r="I25" s="3">
        <v>2601.7419354838712</v>
      </c>
      <c r="J25" s="3">
        <v>2443.7000000000003</v>
      </c>
      <c r="K25" s="3">
        <v>2470.5483870967741</v>
      </c>
      <c r="L25" s="3">
        <v>2542.1290322580649</v>
      </c>
      <c r="M25" s="3">
        <v>2589.0344827586209</v>
      </c>
      <c r="N25" s="3">
        <v>2562.2258064516132</v>
      </c>
      <c r="O25" s="4">
        <v>2312.7999999999997</v>
      </c>
    </row>
    <row r="26" spans="1:15" x14ac:dyDescent="0.25">
      <c r="A26" t="s">
        <v>145</v>
      </c>
      <c r="B26" s="66" t="s">
        <v>146</v>
      </c>
      <c r="C26" s="2">
        <v>122.5</v>
      </c>
      <c r="D26" s="3">
        <v>158.06451612903226</v>
      </c>
      <c r="E26" s="3">
        <v>152.13333333333333</v>
      </c>
      <c r="F26" s="3">
        <v>190.35483870967744</v>
      </c>
      <c r="G26" s="3">
        <v>158.06451612903226</v>
      </c>
      <c r="H26" s="3">
        <v>1134.7</v>
      </c>
      <c r="I26" s="3">
        <v>1196.0967741935483</v>
      </c>
      <c r="J26" s="3">
        <v>1195.1333333333332</v>
      </c>
      <c r="K26" s="3">
        <v>1188.8709677419356</v>
      </c>
      <c r="L26" s="3">
        <v>894.19354838709671</v>
      </c>
      <c r="M26" s="3">
        <v>821.41379310344826</v>
      </c>
      <c r="N26" s="3">
        <v>962.1612903225805</v>
      </c>
      <c r="O26" s="4">
        <v>1111.25</v>
      </c>
    </row>
    <row r="27" spans="1:15" x14ac:dyDescent="0.25">
      <c r="A27" t="s">
        <v>147</v>
      </c>
      <c r="B27" s="66" t="s">
        <v>148</v>
      </c>
      <c r="C27" s="2">
        <v>13645.449999999999</v>
      </c>
      <c r="D27" s="3">
        <v>12996.854838709678</v>
      </c>
      <c r="E27" s="3">
        <v>13125.233333333334</v>
      </c>
      <c r="F27" s="3">
        <v>12364.258064516129</v>
      </c>
      <c r="G27" s="3">
        <v>12370.354838709678</v>
      </c>
      <c r="H27" s="3">
        <v>13906.316666666666</v>
      </c>
      <c r="I27" s="3">
        <v>13617.709677419356</v>
      </c>
      <c r="J27" s="3">
        <v>12873.466666666667</v>
      </c>
      <c r="K27" s="3">
        <v>12575.612903225807</v>
      </c>
      <c r="L27" s="3">
        <v>12424.435483870968</v>
      </c>
      <c r="M27" s="3">
        <v>12672.896551724138</v>
      </c>
      <c r="N27" s="3">
        <v>12282.064516129032</v>
      </c>
      <c r="O27" s="4">
        <v>12046.883333333333</v>
      </c>
    </row>
    <row r="28" spans="1:15" x14ac:dyDescent="0.25">
      <c r="A28" t="s">
        <v>392</v>
      </c>
      <c r="B28" s="66" t="s">
        <v>393</v>
      </c>
      <c r="C28" s="2">
        <v>4541.0166666666664</v>
      </c>
      <c r="D28" s="3">
        <v>4956</v>
      </c>
      <c r="E28" s="3">
        <v>4137</v>
      </c>
      <c r="F28" s="3">
        <v>4139.7096774193551</v>
      </c>
      <c r="G28" s="3">
        <v>4060.677419354839</v>
      </c>
      <c r="H28" s="3">
        <v>4424.7</v>
      </c>
      <c r="I28" s="3">
        <v>4962.7741935483873</v>
      </c>
      <c r="J28" s="3">
        <v>4480</v>
      </c>
      <c r="K28" s="3">
        <v>4535.322580645161</v>
      </c>
      <c r="L28" s="3">
        <v>3982.5483870967737</v>
      </c>
      <c r="M28" s="3">
        <v>4613.4827586206902</v>
      </c>
      <c r="N28" s="3">
        <v>4766.322580645161</v>
      </c>
      <c r="O28" s="4">
        <v>4851</v>
      </c>
    </row>
    <row r="29" spans="1:15" x14ac:dyDescent="0.25">
      <c r="A29" t="s">
        <v>149</v>
      </c>
      <c r="B29" s="66" t="s">
        <v>150</v>
      </c>
      <c r="C29" s="2">
        <v>369.59999999999997</v>
      </c>
      <c r="D29" s="3">
        <v>329.22580645161293</v>
      </c>
      <c r="E29" s="3">
        <v>327.59999999999997</v>
      </c>
      <c r="F29" s="3">
        <v>317.0322580645161</v>
      </c>
      <c r="G29" s="3">
        <v>281.80645161290323</v>
      </c>
      <c r="H29" s="3">
        <v>341.59999999999997</v>
      </c>
      <c r="I29" s="3">
        <v>330.58064516129031</v>
      </c>
      <c r="J29" s="3">
        <v>305.2</v>
      </c>
      <c r="K29" s="3">
        <v>317.0322580645161</v>
      </c>
      <c r="L29" s="3">
        <v>330.58064516129031</v>
      </c>
      <c r="M29" s="3">
        <v>322.9655172413793</v>
      </c>
      <c r="N29" s="3">
        <v>498.58064516129025</v>
      </c>
      <c r="O29" s="4">
        <v>369.59999999999997</v>
      </c>
    </row>
    <row r="30" spans="1:15" x14ac:dyDescent="0.25">
      <c r="A30" t="s">
        <v>151</v>
      </c>
      <c r="B30" s="66" t="s">
        <v>152</v>
      </c>
      <c r="C30" s="2"/>
      <c r="D30" s="3"/>
      <c r="E30" s="3"/>
      <c r="F30" s="3"/>
      <c r="G30" s="3"/>
      <c r="H30" s="3">
        <v>764.4</v>
      </c>
      <c r="I30" s="3">
        <v>1191.8064516129032</v>
      </c>
      <c r="J30" s="3">
        <v>1231.5333333333333</v>
      </c>
      <c r="K30" s="3">
        <v>1006.8709677419355</v>
      </c>
      <c r="L30" s="3">
        <v>698.64516129032268</v>
      </c>
      <c r="M30" s="3">
        <v>571.10344827586209</v>
      </c>
      <c r="N30" s="3">
        <v>534.25806451612902</v>
      </c>
      <c r="O30" s="4">
        <v>552.06666666666661</v>
      </c>
    </row>
    <row r="31" spans="1:15" x14ac:dyDescent="0.25">
      <c r="A31" t="s">
        <v>153</v>
      </c>
      <c r="B31" s="66" t="s">
        <v>154</v>
      </c>
      <c r="C31" s="2">
        <v>10611.766666666666</v>
      </c>
      <c r="D31" s="3">
        <v>10441.967741935485</v>
      </c>
      <c r="E31" s="3">
        <v>11710.066666666666</v>
      </c>
      <c r="F31" s="3">
        <v>11560.838709677419</v>
      </c>
      <c r="G31" s="3">
        <v>11692.258064516129</v>
      </c>
      <c r="H31" s="3">
        <v>10687.833333333332</v>
      </c>
      <c r="I31" s="3">
        <v>11515</v>
      </c>
      <c r="J31" s="3">
        <v>11289.366666666667</v>
      </c>
      <c r="K31" s="3">
        <v>9736.0967741935474</v>
      </c>
      <c r="L31" s="3">
        <v>8820.6774193548372</v>
      </c>
      <c r="M31" s="3">
        <v>9204.2758620689656</v>
      </c>
      <c r="N31" s="3">
        <v>9953.5483870967746</v>
      </c>
      <c r="O31" s="4">
        <v>9432.5</v>
      </c>
    </row>
    <row r="32" spans="1:15" x14ac:dyDescent="0.25">
      <c r="A32" t="s">
        <v>155</v>
      </c>
      <c r="B32" s="66" t="s">
        <v>156</v>
      </c>
      <c r="C32" s="2">
        <v>10258.966666666667</v>
      </c>
      <c r="D32" s="3">
        <v>11439.467741935485</v>
      </c>
      <c r="E32" s="3">
        <v>11466.116666666667</v>
      </c>
      <c r="F32" s="3">
        <v>11867.032258064515</v>
      </c>
      <c r="G32" s="3">
        <v>11189.161290322581</v>
      </c>
      <c r="H32" s="3">
        <v>10289.883333333333</v>
      </c>
      <c r="I32" s="3">
        <v>10755.951612903225</v>
      </c>
      <c r="J32" s="3">
        <v>11019.633333333333</v>
      </c>
      <c r="K32" s="3">
        <v>11003.322580645163</v>
      </c>
      <c r="L32" s="3">
        <v>9336.5322580645152</v>
      </c>
      <c r="M32" s="3">
        <v>8872.3793103448279</v>
      </c>
      <c r="N32" s="3">
        <v>10759.451612903225</v>
      </c>
      <c r="O32" s="4">
        <v>11722.550000000001</v>
      </c>
    </row>
    <row r="33" spans="1:15" x14ac:dyDescent="0.25">
      <c r="A33" t="s">
        <v>157</v>
      </c>
      <c r="B33" s="66" t="s">
        <v>158</v>
      </c>
      <c r="C33" s="2">
        <v>18441.266666666666</v>
      </c>
      <c r="D33" s="3">
        <v>18660.870967741936</v>
      </c>
      <c r="E33" s="3">
        <v>17705.8</v>
      </c>
      <c r="F33" s="3">
        <v>17720.048387096773</v>
      </c>
      <c r="G33" s="3">
        <v>17724.225806451614</v>
      </c>
      <c r="H33" s="3">
        <v>20913.666666666664</v>
      </c>
      <c r="I33" s="3">
        <v>20578.193548387095</v>
      </c>
      <c r="J33" s="3">
        <v>16843.983333333334</v>
      </c>
      <c r="K33" s="3">
        <v>15095.725806451614</v>
      </c>
      <c r="L33" s="3">
        <v>15646.693548387095</v>
      </c>
      <c r="M33" s="3">
        <v>16926.724137931033</v>
      </c>
      <c r="N33" s="3">
        <v>17527.096774193549</v>
      </c>
      <c r="O33" s="4">
        <v>19051.666666666664</v>
      </c>
    </row>
    <row r="34" spans="1:15" x14ac:dyDescent="0.25">
      <c r="A34" t="s">
        <v>159</v>
      </c>
      <c r="B34" s="66" t="s">
        <v>160</v>
      </c>
      <c r="C34" s="2">
        <v>2780.8666666666668</v>
      </c>
      <c r="D34" s="3">
        <v>3141.6451612903224</v>
      </c>
      <c r="E34" s="3">
        <v>3585.4000000000005</v>
      </c>
      <c r="F34" s="3">
        <v>3345.322580645161</v>
      </c>
      <c r="G34" s="3">
        <v>2783.9677419354839</v>
      </c>
      <c r="H34" s="3">
        <v>2975.8166666666666</v>
      </c>
      <c r="I34" s="3">
        <v>3781.8064516129034</v>
      </c>
      <c r="J34" s="3">
        <v>2847.1333333333332</v>
      </c>
      <c r="K34" s="3">
        <v>2506.4516129032259</v>
      </c>
      <c r="L34" s="3">
        <v>2045.8064516129032</v>
      </c>
      <c r="M34" s="3">
        <v>2346.2068965517242</v>
      </c>
      <c r="N34" s="3">
        <v>3006.6129032258063</v>
      </c>
      <c r="O34" s="4">
        <v>3003.35</v>
      </c>
    </row>
    <row r="35" spans="1:15" x14ac:dyDescent="0.25">
      <c r="A35" t="s">
        <v>161</v>
      </c>
      <c r="B35" s="66" t="s">
        <v>162</v>
      </c>
      <c r="C35" s="2">
        <v>2795.1</v>
      </c>
      <c r="D35" s="3">
        <v>3007.7419354838712</v>
      </c>
      <c r="E35" s="3">
        <v>4174.3333333333339</v>
      </c>
      <c r="F35" s="3">
        <v>4328.2580645161297</v>
      </c>
      <c r="G35" s="3">
        <v>3478.322580645161</v>
      </c>
      <c r="H35" s="3">
        <v>3001.6</v>
      </c>
      <c r="I35" s="3">
        <v>4095.4516129032263</v>
      </c>
      <c r="J35" s="3">
        <v>3287.9</v>
      </c>
      <c r="K35" s="3">
        <v>2465.5806451612907</v>
      </c>
      <c r="L35" s="3">
        <v>1672.0967741935483</v>
      </c>
      <c r="M35" s="3">
        <v>2740.1379310344828</v>
      </c>
      <c r="N35" s="3">
        <v>4986.5967741935483</v>
      </c>
      <c r="O35" s="4">
        <v>4198.95</v>
      </c>
    </row>
    <row r="36" spans="1:15" x14ac:dyDescent="0.25">
      <c r="A36" t="s">
        <v>163</v>
      </c>
      <c r="B36" s="66" t="s">
        <v>164</v>
      </c>
      <c r="C36" s="2">
        <v>2878.4</v>
      </c>
      <c r="D36" s="3">
        <v>3066.2258064516132</v>
      </c>
      <c r="E36" s="3">
        <v>2953.2999999999997</v>
      </c>
      <c r="F36" s="3">
        <v>3524.2741935483868</v>
      </c>
      <c r="G36" s="3">
        <v>4205.1935483870966</v>
      </c>
      <c r="H36" s="3">
        <v>4069.4500000000003</v>
      </c>
      <c r="I36" s="3">
        <v>3820.8709677419356</v>
      </c>
      <c r="J36" s="3">
        <v>3294.9</v>
      </c>
      <c r="K36" s="3">
        <v>3202.8387096774195</v>
      </c>
      <c r="L36" s="3">
        <v>2944.2903225806454</v>
      </c>
      <c r="M36" s="3">
        <v>2913.2068965517242</v>
      </c>
      <c r="N36" s="3">
        <v>3001.4193548387093</v>
      </c>
      <c r="O36" s="4">
        <v>2661.0499999999997</v>
      </c>
    </row>
    <row r="37" spans="1:15" x14ac:dyDescent="0.25">
      <c r="A37" t="s">
        <v>165</v>
      </c>
      <c r="B37" s="66" t="s">
        <v>166</v>
      </c>
      <c r="C37" s="2">
        <v>2987.6</v>
      </c>
      <c r="D37" s="3">
        <v>2620.0322580645161</v>
      </c>
      <c r="E37" s="3">
        <v>2899.4</v>
      </c>
      <c r="F37" s="3">
        <v>3477.8709677419351</v>
      </c>
      <c r="G37" s="3">
        <v>3709.5483870967737</v>
      </c>
      <c r="H37" s="3">
        <v>3597.0666666666666</v>
      </c>
      <c r="I37" s="3">
        <v>3967.4193548387093</v>
      </c>
      <c r="J37" s="3">
        <v>3651.0833333333335</v>
      </c>
      <c r="K37" s="3">
        <v>3263.3548387096776</v>
      </c>
      <c r="L37" s="3">
        <v>3265.2741935483868</v>
      </c>
      <c r="M37" s="3">
        <v>3154.8275862068963</v>
      </c>
      <c r="N37" s="3">
        <v>3510.7258064516132</v>
      </c>
      <c r="O37" s="4">
        <v>3668</v>
      </c>
    </row>
    <row r="38" spans="1:15" x14ac:dyDescent="0.25">
      <c r="A38" t="s">
        <v>167</v>
      </c>
      <c r="B38" s="66" t="s">
        <v>168</v>
      </c>
      <c r="C38" s="2">
        <v>21413.933333333334</v>
      </c>
      <c r="D38" s="3">
        <v>22359.354838709674</v>
      </c>
      <c r="E38" s="3">
        <v>22582.466666666667</v>
      </c>
      <c r="F38" s="3">
        <v>21069.774193548386</v>
      </c>
      <c r="G38" s="3">
        <v>20390.322580645163</v>
      </c>
      <c r="H38" s="3">
        <v>21752.033333333333</v>
      </c>
      <c r="I38" s="3">
        <v>24023.322580645163</v>
      </c>
      <c r="J38" s="3">
        <v>21539.233333333334</v>
      </c>
      <c r="K38" s="3">
        <v>19753.774193548386</v>
      </c>
      <c r="L38" s="3">
        <v>19895.580645161288</v>
      </c>
      <c r="M38" s="3">
        <v>22748.551724137931</v>
      </c>
      <c r="N38" s="3">
        <v>24309.870967741936</v>
      </c>
      <c r="O38" s="4">
        <v>23175.366666666669</v>
      </c>
    </row>
    <row r="39" spans="1:15" x14ac:dyDescent="0.25">
      <c r="A39" t="s">
        <v>169</v>
      </c>
      <c r="B39" s="66" t="s">
        <v>170</v>
      </c>
      <c r="C39" s="2">
        <v>8147.0666666666657</v>
      </c>
      <c r="D39" s="3">
        <v>8816.9516129032254</v>
      </c>
      <c r="E39" s="3">
        <v>8852.0833333333321</v>
      </c>
      <c r="F39" s="3">
        <v>9000.1935483870966</v>
      </c>
      <c r="G39" s="3">
        <v>9416.5806451612898</v>
      </c>
      <c r="H39" s="3">
        <v>9122.4</v>
      </c>
      <c r="I39" s="3">
        <v>9446.1612903225814</v>
      </c>
      <c r="J39" s="3">
        <v>9952.0166666666664</v>
      </c>
      <c r="K39" s="3">
        <v>10046.354838709678</v>
      </c>
      <c r="L39" s="3">
        <v>9017.5806451612898</v>
      </c>
      <c r="M39" s="3">
        <v>8625.4482758620688</v>
      </c>
      <c r="N39" s="3">
        <v>9641.5967741935474</v>
      </c>
      <c r="O39" s="4">
        <v>10100.65</v>
      </c>
    </row>
    <row r="40" spans="1:15" x14ac:dyDescent="0.25">
      <c r="A40" t="s">
        <v>171</v>
      </c>
      <c r="B40" s="66" t="s">
        <v>172</v>
      </c>
      <c r="C40" s="2">
        <v>31100.299999999996</v>
      </c>
      <c r="D40" s="3">
        <v>30056.193548387098</v>
      </c>
      <c r="E40" s="3">
        <v>30107.583333333332</v>
      </c>
      <c r="F40" s="3">
        <v>29906.483870967739</v>
      </c>
      <c r="G40" s="3">
        <v>31993.61290322581</v>
      </c>
      <c r="H40" s="3">
        <v>32159.633333333335</v>
      </c>
      <c r="I40" s="3">
        <v>32203.838709677424</v>
      </c>
      <c r="J40" s="3">
        <v>31404.799999999996</v>
      </c>
      <c r="K40" s="3">
        <v>29053.048387096773</v>
      </c>
      <c r="L40" s="3">
        <v>27660.5</v>
      </c>
      <c r="M40" s="3">
        <v>29507.896551724138</v>
      </c>
      <c r="N40" s="3">
        <v>30222.161290322576</v>
      </c>
      <c r="O40" s="4">
        <v>31883.016666666663</v>
      </c>
    </row>
    <row r="41" spans="1:15" x14ac:dyDescent="0.25">
      <c r="A41" t="s">
        <v>173</v>
      </c>
      <c r="B41" s="66" t="s">
        <v>174</v>
      </c>
      <c r="C41" s="2">
        <v>1124.6666666666665</v>
      </c>
      <c r="D41" s="3">
        <v>990.8387096774195</v>
      </c>
      <c r="E41" s="3">
        <v>1089.2</v>
      </c>
      <c r="F41" s="3">
        <v>1111.4193548387098</v>
      </c>
      <c r="G41" s="3">
        <v>914.9677419354839</v>
      </c>
      <c r="H41" s="3">
        <v>1664.8333333333335</v>
      </c>
      <c r="I41" s="3">
        <v>1814.8064516129032</v>
      </c>
      <c r="J41" s="3">
        <v>1911.9333333333334</v>
      </c>
      <c r="K41" s="3">
        <v>1960.677419354839</v>
      </c>
      <c r="L41" s="3">
        <v>1874.4193548387095</v>
      </c>
      <c r="M41" s="3">
        <v>1899.8965517241377</v>
      </c>
      <c r="N41" s="3">
        <v>2024.3548387096773</v>
      </c>
      <c r="O41" s="4">
        <v>1843.3333333333333</v>
      </c>
    </row>
    <row r="42" spans="1:15" x14ac:dyDescent="0.25">
      <c r="A42" t="s">
        <v>175</v>
      </c>
      <c r="B42" s="66" t="s">
        <v>176</v>
      </c>
      <c r="C42" s="2">
        <v>348.59999999999997</v>
      </c>
      <c r="D42" s="3">
        <v>295.35483870967744</v>
      </c>
      <c r="E42" s="3">
        <v>390.59999999999997</v>
      </c>
      <c r="F42" s="3">
        <v>378</v>
      </c>
      <c r="G42" s="3">
        <v>350.90322580645164</v>
      </c>
      <c r="H42" s="3">
        <v>298.2</v>
      </c>
      <c r="I42" s="3">
        <v>317.0322580645161</v>
      </c>
      <c r="J42" s="3">
        <v>327.59999999999997</v>
      </c>
      <c r="K42" s="3">
        <v>281.80645161290323</v>
      </c>
      <c r="L42" s="3">
        <v>105.67741935483872</v>
      </c>
      <c r="M42" s="3">
        <v>165.10344827586206</v>
      </c>
      <c r="N42" s="3">
        <v>344.12903225806451</v>
      </c>
      <c r="O42" s="4">
        <v>327.59999999999997</v>
      </c>
    </row>
    <row r="43" spans="1:15" x14ac:dyDescent="0.25">
      <c r="A43" t="s">
        <v>177</v>
      </c>
      <c r="B43" s="66" t="s">
        <v>178</v>
      </c>
      <c r="C43" s="2">
        <v>12474.933333333334</v>
      </c>
      <c r="D43" s="3">
        <v>12379.161290322581</v>
      </c>
      <c r="E43" s="3">
        <v>12044.199999999999</v>
      </c>
      <c r="F43" s="3">
        <v>11646.41935483871</v>
      </c>
      <c r="G43" s="3">
        <v>11515</v>
      </c>
      <c r="H43" s="3">
        <v>12929.466666666667</v>
      </c>
      <c r="I43" s="3">
        <v>14424.854838709676</v>
      </c>
      <c r="J43" s="3">
        <v>11674.6</v>
      </c>
      <c r="K43" s="3">
        <v>8101.5967741935474</v>
      </c>
      <c r="L43" s="3">
        <v>8311.145161290322</v>
      </c>
      <c r="M43" s="3">
        <v>8661.6551724137935</v>
      </c>
      <c r="N43" s="3">
        <v>11260.290322580644</v>
      </c>
      <c r="O43" s="4">
        <v>11794.416666666668</v>
      </c>
    </row>
    <row r="44" spans="1:15" x14ac:dyDescent="0.25">
      <c r="A44" t="s">
        <v>394</v>
      </c>
      <c r="B44" s="66" t="s">
        <v>395</v>
      </c>
      <c r="C44" s="2">
        <v>2621.5</v>
      </c>
      <c r="D44" s="3">
        <v>2520.677419354839</v>
      </c>
      <c r="E44" s="3">
        <v>2184.7000000000003</v>
      </c>
      <c r="F44" s="3">
        <v>1677.2903225806454</v>
      </c>
      <c r="G44" s="3">
        <v>1715.2258064516129</v>
      </c>
      <c r="H44" s="3">
        <v>1761.2</v>
      </c>
      <c r="I44" s="3">
        <v>1858.8387096774195</v>
      </c>
      <c r="J44" s="3">
        <v>2307.9</v>
      </c>
      <c r="K44" s="3">
        <v>2146.0645161290322</v>
      </c>
      <c r="L44" s="3">
        <v>1929.9677419354837</v>
      </c>
      <c r="M44" s="3">
        <v>2207.1724137931037</v>
      </c>
      <c r="N44" s="3">
        <v>2141.322580645161</v>
      </c>
      <c r="O44" s="4">
        <v>2216.2000000000003</v>
      </c>
    </row>
    <row r="45" spans="1:15" x14ac:dyDescent="0.25">
      <c r="A45" t="s">
        <v>179</v>
      </c>
      <c r="B45" s="66" t="s">
        <v>180</v>
      </c>
      <c r="C45" s="2">
        <v>3858.1666666666665</v>
      </c>
      <c r="D45" s="3">
        <v>3878.677419354839</v>
      </c>
      <c r="E45" s="3">
        <v>3846.8499999999995</v>
      </c>
      <c r="F45" s="3">
        <v>3906.5645161290327</v>
      </c>
      <c r="G45" s="3">
        <v>4108.5483870967737</v>
      </c>
      <c r="H45" s="3">
        <v>4715.4333333333334</v>
      </c>
      <c r="I45" s="3">
        <v>4360.322580645161</v>
      </c>
      <c r="J45" s="3">
        <v>4401.8333333333339</v>
      </c>
      <c r="K45" s="3">
        <v>4227.322580645161</v>
      </c>
      <c r="L45" s="3">
        <v>3596.0806451612907</v>
      </c>
      <c r="M45" s="3">
        <v>3366.0344827586209</v>
      </c>
      <c r="N45" s="3">
        <v>4404.354838709678</v>
      </c>
      <c r="O45" s="4">
        <v>4403.9333333333334</v>
      </c>
    </row>
    <row r="46" spans="1:15" x14ac:dyDescent="0.25">
      <c r="A46" t="s">
        <v>181</v>
      </c>
      <c r="B46" s="66" t="s">
        <v>182</v>
      </c>
      <c r="C46" s="2">
        <v>1769.1333333333332</v>
      </c>
      <c r="D46" s="3">
        <v>1626.0322580645161</v>
      </c>
      <c r="E46" s="3">
        <v>1530.2</v>
      </c>
      <c r="F46" s="3">
        <v>1448.0967741935483</v>
      </c>
      <c r="G46" s="3">
        <v>1394.8064516129032</v>
      </c>
      <c r="H46" s="3">
        <v>1617.1166666666668</v>
      </c>
      <c r="I46" s="3">
        <v>1721.5483870967741</v>
      </c>
      <c r="J46" s="3">
        <v>1538.3666666666668</v>
      </c>
      <c r="K46" s="3">
        <v>1472.9354838709676</v>
      </c>
      <c r="L46" s="3">
        <v>1422.3548387096773</v>
      </c>
      <c r="M46" s="3">
        <v>1436.4482758620688</v>
      </c>
      <c r="N46" s="3">
        <v>1645.9032258064517</v>
      </c>
      <c r="O46" s="4">
        <v>1511.5333333333333</v>
      </c>
    </row>
    <row r="47" spans="1:15" x14ac:dyDescent="0.25">
      <c r="A47" t="s">
        <v>183</v>
      </c>
      <c r="B47" s="66" t="s">
        <v>184</v>
      </c>
      <c r="C47" s="2">
        <v>1989.8666666666666</v>
      </c>
      <c r="D47" s="3">
        <v>1499.5806451612902</v>
      </c>
      <c r="E47" s="3">
        <v>862.05000000000007</v>
      </c>
      <c r="F47" s="3">
        <v>532</v>
      </c>
      <c r="G47" s="3">
        <v>532</v>
      </c>
      <c r="H47" s="3">
        <v>1041.95</v>
      </c>
      <c r="I47" s="3">
        <v>840.90322580645159</v>
      </c>
      <c r="J47" s="3">
        <v>1204.3500000000001</v>
      </c>
      <c r="K47" s="3">
        <v>1509.8548387096773</v>
      </c>
      <c r="L47" s="3">
        <v>1280.0967741935483</v>
      </c>
      <c r="M47" s="3">
        <v>1221.1379310344828</v>
      </c>
      <c r="N47" s="3">
        <v>1279.0806451612902</v>
      </c>
      <c r="O47" s="4">
        <v>1260.2333333333333</v>
      </c>
    </row>
    <row r="48" spans="1:15" x14ac:dyDescent="0.25">
      <c r="A48" t="s">
        <v>185</v>
      </c>
      <c r="B48" s="66" t="s">
        <v>186</v>
      </c>
      <c r="C48" s="2">
        <v>660.80000000000007</v>
      </c>
      <c r="D48" s="3">
        <v>478.25806451612908</v>
      </c>
      <c r="E48" s="3">
        <v>327.59999999999997</v>
      </c>
      <c r="F48" s="3">
        <v>317.0322580645161</v>
      </c>
      <c r="G48" s="3">
        <v>308.90322580645164</v>
      </c>
      <c r="H48" s="3">
        <v>376.59999999999997</v>
      </c>
      <c r="I48" s="3">
        <v>344.12903225806451</v>
      </c>
      <c r="J48" s="3">
        <v>341.59999999999997</v>
      </c>
      <c r="K48" s="3">
        <v>589.35483870967732</v>
      </c>
      <c r="L48" s="3">
        <v>330.58064516129031</v>
      </c>
      <c r="M48" s="3">
        <v>330.20689655172413</v>
      </c>
      <c r="N48" s="3">
        <v>505.35483870967738</v>
      </c>
      <c r="O48" s="4">
        <v>334.59999999999997</v>
      </c>
    </row>
    <row r="49" spans="1:15" x14ac:dyDescent="0.25">
      <c r="A49" t="s">
        <v>187</v>
      </c>
      <c r="B49" s="66" t="s">
        <v>188</v>
      </c>
      <c r="C49" s="2">
        <v>348.59999999999997</v>
      </c>
      <c r="D49" s="3">
        <v>302.12903225806451</v>
      </c>
      <c r="E49" s="3">
        <v>327.59999999999997</v>
      </c>
      <c r="F49" s="3">
        <v>317.0322580645161</v>
      </c>
      <c r="G49" s="3">
        <v>344.12903225806451</v>
      </c>
      <c r="H49" s="3">
        <v>340.2</v>
      </c>
      <c r="I49" s="3">
        <v>323.80645161290323</v>
      </c>
      <c r="J49" s="3">
        <v>435.40000000000003</v>
      </c>
      <c r="K49" s="3">
        <v>315.67741935483866</v>
      </c>
      <c r="L49" s="3">
        <v>344.12903225806451</v>
      </c>
      <c r="M49" s="3">
        <v>353.37931034482762</v>
      </c>
      <c r="N49" s="3">
        <v>317.0322580645161</v>
      </c>
      <c r="O49" s="4">
        <v>305.2</v>
      </c>
    </row>
    <row r="50" spans="1:15" x14ac:dyDescent="0.25">
      <c r="A50" t="s">
        <v>189</v>
      </c>
      <c r="B50" s="66" t="s">
        <v>190</v>
      </c>
      <c r="C50" s="2">
        <v>336</v>
      </c>
      <c r="D50" s="3">
        <v>365.80645161290323</v>
      </c>
      <c r="E50" s="3">
        <v>378</v>
      </c>
      <c r="F50" s="3">
        <v>365.80645161290323</v>
      </c>
      <c r="G50" s="3">
        <v>325.16129032258067</v>
      </c>
      <c r="H50" s="3">
        <v>378</v>
      </c>
      <c r="I50" s="3">
        <v>365.80645161290323</v>
      </c>
      <c r="J50" s="3">
        <v>336</v>
      </c>
      <c r="K50" s="3">
        <v>365.80645161290323</v>
      </c>
      <c r="L50" s="3">
        <v>365.80645161290323</v>
      </c>
      <c r="M50" s="3">
        <v>347.58620689655174</v>
      </c>
      <c r="N50" s="3">
        <v>365.80645161290323</v>
      </c>
      <c r="O50" s="4">
        <v>378</v>
      </c>
    </row>
    <row r="51" spans="1:15" x14ac:dyDescent="0.25">
      <c r="A51" t="s">
        <v>445</v>
      </c>
      <c r="B51" s="66" t="s">
        <v>446</v>
      </c>
      <c r="C51" s="2"/>
      <c r="D51" s="3"/>
      <c r="E51" s="3"/>
      <c r="F51" s="3"/>
      <c r="G51" s="3"/>
      <c r="H51" s="3"/>
      <c r="I51" s="3">
        <v>42</v>
      </c>
      <c r="J51" s="3"/>
      <c r="K51" s="3"/>
      <c r="L51" s="3"/>
      <c r="M51" s="3"/>
      <c r="N51" s="3"/>
      <c r="O51" s="4"/>
    </row>
    <row r="52" spans="1:15" x14ac:dyDescent="0.25">
      <c r="A52" t="s">
        <v>191</v>
      </c>
      <c r="B52" s="66" t="s">
        <v>192</v>
      </c>
      <c r="C52" s="2">
        <v>3847.9000000000005</v>
      </c>
      <c r="D52" s="3">
        <v>4320.5806451612907</v>
      </c>
      <c r="E52" s="3">
        <v>2799.2999999999997</v>
      </c>
      <c r="F52" s="3">
        <v>2366.9032258064517</v>
      </c>
      <c r="G52" s="3">
        <v>2449.0967741935483</v>
      </c>
      <c r="H52" s="3">
        <v>2650.9</v>
      </c>
      <c r="I52" s="3">
        <v>2665.4193548387093</v>
      </c>
      <c r="J52" s="3">
        <v>2594.2000000000003</v>
      </c>
      <c r="K52" s="3">
        <v>2583.2258064516132</v>
      </c>
      <c r="L52" s="3">
        <v>2809.483870967742</v>
      </c>
      <c r="M52" s="3">
        <v>2446.3793103448274</v>
      </c>
      <c r="N52" s="3">
        <v>2548.4516129032259</v>
      </c>
      <c r="O52" s="4">
        <v>2427.833333333333</v>
      </c>
    </row>
    <row r="53" spans="1:15" x14ac:dyDescent="0.25">
      <c r="A53" t="s">
        <v>193</v>
      </c>
      <c r="B53" s="66" t="s">
        <v>194</v>
      </c>
      <c r="C53" s="2">
        <v>264.59999999999997</v>
      </c>
      <c r="D53" s="3">
        <v>256.06451612903226</v>
      </c>
      <c r="E53" s="3">
        <v>235.20000000000002</v>
      </c>
      <c r="F53" s="3">
        <v>256.06451612903226</v>
      </c>
      <c r="G53" s="3">
        <v>268.48387096774189</v>
      </c>
      <c r="H53" s="3">
        <v>287.7</v>
      </c>
      <c r="I53" s="3">
        <v>247.48387096774192</v>
      </c>
      <c r="J53" s="3">
        <v>287.7</v>
      </c>
      <c r="K53" s="3">
        <v>278.41935483870969</v>
      </c>
      <c r="L53" s="3">
        <v>278.41935483870969</v>
      </c>
      <c r="M53" s="3">
        <v>264.55172413793105</v>
      </c>
      <c r="N53" s="3">
        <v>278.41935483870969</v>
      </c>
      <c r="O53" s="4">
        <v>255.73333333333332</v>
      </c>
    </row>
    <row r="54" spans="1:15" x14ac:dyDescent="0.25">
      <c r="A54" t="s">
        <v>195</v>
      </c>
      <c r="B54" s="66" t="s">
        <v>196</v>
      </c>
      <c r="C54" s="2">
        <v>369.59999999999997</v>
      </c>
      <c r="D54" s="3">
        <v>295.35483870967744</v>
      </c>
      <c r="E54" s="3">
        <v>341.59999999999997</v>
      </c>
      <c r="F54" s="3">
        <v>317.0322580645161</v>
      </c>
      <c r="G54" s="3">
        <v>344.12903225806451</v>
      </c>
      <c r="H54" s="3">
        <v>291.2</v>
      </c>
      <c r="I54" s="3">
        <v>317.0322580645161</v>
      </c>
      <c r="J54" s="3">
        <v>327.59999999999997</v>
      </c>
      <c r="K54" s="3">
        <v>295.35483870967744</v>
      </c>
      <c r="L54" s="3">
        <v>105.67741935483872</v>
      </c>
      <c r="M54" s="3">
        <v>188.27586206896552</v>
      </c>
      <c r="N54" s="3">
        <v>323.80645161290323</v>
      </c>
      <c r="O54" s="4">
        <v>326.2</v>
      </c>
    </row>
    <row r="55" spans="1:15" x14ac:dyDescent="0.25">
      <c r="A55" t="s">
        <v>396</v>
      </c>
      <c r="B55" s="66" t="s">
        <v>397</v>
      </c>
      <c r="C55" s="2">
        <v>885.0333333333333</v>
      </c>
      <c r="D55" s="3">
        <v>1717.9354838709676</v>
      </c>
      <c r="E55" s="3">
        <v>1880.4333333333334</v>
      </c>
      <c r="F55" s="3">
        <v>1997.258064516129</v>
      </c>
      <c r="G55" s="3">
        <v>2044.4516129032259</v>
      </c>
      <c r="H55" s="3">
        <v>1978.2000000000003</v>
      </c>
      <c r="I55" s="3">
        <v>1926.5806451612905</v>
      </c>
      <c r="J55" s="3">
        <v>855.4</v>
      </c>
      <c r="K55" s="3">
        <v>701.35483870967732</v>
      </c>
      <c r="L55" s="3">
        <v>639.03225806451621</v>
      </c>
      <c r="M55" s="3">
        <v>611.65517241379314</v>
      </c>
      <c r="N55" s="3">
        <v>768.19354838709671</v>
      </c>
      <c r="O55" s="4">
        <v>1165.5</v>
      </c>
    </row>
    <row r="56" spans="1:15" x14ac:dyDescent="0.25">
      <c r="A56" t="s">
        <v>197</v>
      </c>
      <c r="B56" s="66" t="s">
        <v>198</v>
      </c>
      <c r="C56" s="2">
        <v>5001.7333333333336</v>
      </c>
      <c r="D56" s="3">
        <v>4951.2580645161297</v>
      </c>
      <c r="E56" s="3">
        <v>5240.2</v>
      </c>
      <c r="F56" s="3">
        <v>5546.2580645161297</v>
      </c>
      <c r="G56" s="3">
        <v>5948.645161290322</v>
      </c>
      <c r="H56" s="3">
        <v>6296.5</v>
      </c>
      <c r="I56" s="3">
        <v>6521.5161290322576</v>
      </c>
      <c r="J56" s="3">
        <v>6245.6333333333332</v>
      </c>
      <c r="K56" s="3">
        <v>6113.0322580645161</v>
      </c>
      <c r="L56" s="3">
        <v>4907.9032258064517</v>
      </c>
      <c r="M56" s="3">
        <v>4928.7241379310344</v>
      </c>
      <c r="N56" s="3">
        <v>5310.2903225806449</v>
      </c>
      <c r="O56" s="4">
        <v>4917.2666666666664</v>
      </c>
    </row>
    <row r="57" spans="1:15" x14ac:dyDescent="0.25">
      <c r="A57" t="s">
        <v>199</v>
      </c>
      <c r="B57" s="66" t="s">
        <v>200</v>
      </c>
      <c r="C57" s="2">
        <v>348.59999999999997</v>
      </c>
      <c r="D57" s="3">
        <v>308.90322580645164</v>
      </c>
      <c r="E57" s="3">
        <v>327.59999999999997</v>
      </c>
      <c r="F57" s="3">
        <v>317.0322580645161</v>
      </c>
      <c r="G57" s="3">
        <v>317.0322580645161</v>
      </c>
      <c r="H57" s="3">
        <v>319.2</v>
      </c>
      <c r="I57" s="3">
        <v>330.58064516129031</v>
      </c>
      <c r="J57" s="3">
        <v>341.59999999999997</v>
      </c>
      <c r="K57" s="3">
        <v>308.90322580645164</v>
      </c>
      <c r="L57" s="3">
        <v>317.0322580645161</v>
      </c>
      <c r="M57" s="3">
        <v>344.68965517241378</v>
      </c>
      <c r="N57" s="3">
        <v>344.12903225806451</v>
      </c>
      <c r="O57" s="4">
        <v>334.59999999999997</v>
      </c>
    </row>
    <row r="58" spans="1:15" x14ac:dyDescent="0.25">
      <c r="A58" t="s">
        <v>201</v>
      </c>
      <c r="B58" s="66" t="s">
        <v>202</v>
      </c>
      <c r="C58" s="2">
        <v>348.59999999999997</v>
      </c>
      <c r="D58" s="3">
        <v>302.12903225806451</v>
      </c>
      <c r="E58" s="3">
        <v>348.59999999999997</v>
      </c>
      <c r="F58" s="3">
        <v>317.0322580645161</v>
      </c>
      <c r="G58" s="3">
        <v>317.0322580645161</v>
      </c>
      <c r="H58" s="3">
        <v>291.2</v>
      </c>
      <c r="I58" s="3">
        <v>317.0322580645161</v>
      </c>
      <c r="J58" s="3">
        <v>348.59999999999997</v>
      </c>
      <c r="K58" s="3">
        <v>436.25806451612902</v>
      </c>
      <c r="L58" s="3">
        <v>317.0322580645161</v>
      </c>
      <c r="M58" s="3">
        <v>367.86206896551721</v>
      </c>
      <c r="N58" s="3">
        <v>317.0322580645161</v>
      </c>
      <c r="O58" s="4">
        <v>291.2</v>
      </c>
    </row>
    <row r="59" spans="1:15" x14ac:dyDescent="0.25">
      <c r="A59" t="s">
        <v>203</v>
      </c>
      <c r="B59" s="66" t="s">
        <v>204</v>
      </c>
      <c r="C59" s="2">
        <v>333.2</v>
      </c>
      <c r="D59" s="3">
        <v>317.0322580645161</v>
      </c>
      <c r="E59" s="3">
        <v>327.59999999999997</v>
      </c>
      <c r="F59" s="3">
        <v>317.0322580645161</v>
      </c>
      <c r="G59" s="3">
        <v>281.80645161290323</v>
      </c>
      <c r="H59" s="3">
        <v>334.59999999999997</v>
      </c>
      <c r="I59" s="3">
        <v>317.0322580645161</v>
      </c>
      <c r="J59" s="3">
        <v>298.2</v>
      </c>
      <c r="K59" s="3">
        <v>330.58064516129031</v>
      </c>
      <c r="L59" s="3">
        <v>317.0322580645161</v>
      </c>
      <c r="M59" s="3">
        <v>301.24137931034483</v>
      </c>
      <c r="N59" s="3">
        <v>317.0322580645161</v>
      </c>
      <c r="O59" s="4">
        <v>327.59999999999997</v>
      </c>
    </row>
    <row r="60" spans="1:15" x14ac:dyDescent="0.25">
      <c r="A60" t="s">
        <v>205</v>
      </c>
      <c r="B60" s="66" t="s">
        <v>206</v>
      </c>
      <c r="C60" s="2">
        <v>457.80000000000007</v>
      </c>
      <c r="D60" s="3">
        <v>365.80645161290323</v>
      </c>
      <c r="E60" s="3">
        <v>756</v>
      </c>
      <c r="F60" s="3">
        <v>731.61290322580646</v>
      </c>
      <c r="G60" s="3">
        <v>690.96774193548379</v>
      </c>
      <c r="H60" s="3">
        <v>714</v>
      </c>
      <c r="I60" s="3">
        <v>731.61290322580646</v>
      </c>
      <c r="J60" s="3">
        <v>708.4</v>
      </c>
      <c r="K60" s="3">
        <v>690.96774193548379</v>
      </c>
      <c r="L60" s="3">
        <v>690.96774193548379</v>
      </c>
      <c r="M60" s="3">
        <v>722.68965517241372</v>
      </c>
      <c r="N60" s="3">
        <v>742.45161290322585</v>
      </c>
      <c r="O60" s="4">
        <v>700</v>
      </c>
    </row>
    <row r="61" spans="1:15" x14ac:dyDescent="0.25">
      <c r="A61" t="s">
        <v>207</v>
      </c>
      <c r="B61" s="66" t="s">
        <v>208</v>
      </c>
      <c r="C61" s="2">
        <v>305.2</v>
      </c>
      <c r="D61" s="3">
        <v>323.80645161290323</v>
      </c>
      <c r="E61" s="3">
        <v>348.59999999999997</v>
      </c>
      <c r="F61" s="3">
        <v>317.0322580645161</v>
      </c>
      <c r="G61" s="3">
        <v>281.80645161290323</v>
      </c>
      <c r="H61" s="3">
        <v>327.59999999999997</v>
      </c>
      <c r="I61" s="3">
        <v>323.80645161290323</v>
      </c>
      <c r="J61" s="3">
        <v>291.2</v>
      </c>
      <c r="K61" s="3">
        <v>498.58064516129025</v>
      </c>
      <c r="L61" s="3">
        <v>357.67741935483866</v>
      </c>
      <c r="M61" s="3">
        <v>330.20689655172413</v>
      </c>
      <c r="N61" s="3">
        <v>330.58064516129031</v>
      </c>
      <c r="O61" s="4">
        <v>334.59999999999997</v>
      </c>
    </row>
    <row r="62" spans="1:15" x14ac:dyDescent="0.25">
      <c r="A62" t="s">
        <v>398</v>
      </c>
      <c r="B62" s="66" t="s">
        <v>399</v>
      </c>
      <c r="C62" s="2">
        <v>2343.6</v>
      </c>
      <c r="D62" s="3">
        <v>2324</v>
      </c>
      <c r="E62" s="3">
        <v>2433.2000000000003</v>
      </c>
      <c r="F62" s="3">
        <v>2072</v>
      </c>
      <c r="G62" s="3">
        <v>2030</v>
      </c>
      <c r="H62" s="3">
        <v>1999.2000000000003</v>
      </c>
      <c r="I62" s="3">
        <v>2030</v>
      </c>
      <c r="J62" s="3">
        <v>2042.6000000000001</v>
      </c>
      <c r="K62" s="3">
        <v>2828</v>
      </c>
      <c r="L62" s="3">
        <v>2912</v>
      </c>
      <c r="M62" s="3">
        <v>2986.8275862068963</v>
      </c>
      <c r="N62" s="3">
        <v>3112.0645161290322</v>
      </c>
      <c r="O62" s="4">
        <v>2410.7999999999997</v>
      </c>
    </row>
    <row r="63" spans="1:15" x14ac:dyDescent="0.25">
      <c r="A63" t="s">
        <v>447</v>
      </c>
      <c r="B63" s="66" t="s">
        <v>448</v>
      </c>
      <c r="C63" s="2">
        <v>396.90000000000003</v>
      </c>
      <c r="D63" s="3">
        <v>640.16129032258061</v>
      </c>
      <c r="E63" s="3">
        <v>661.5</v>
      </c>
      <c r="F63" s="3">
        <v>384.09677419354836</v>
      </c>
      <c r="G63" s="3"/>
      <c r="H63" s="3"/>
      <c r="I63" s="3"/>
      <c r="J63" s="3"/>
      <c r="K63" s="3"/>
      <c r="L63" s="3"/>
      <c r="M63" s="3"/>
      <c r="N63" s="3"/>
      <c r="O63" s="4"/>
    </row>
    <row r="64" spans="1:15" x14ac:dyDescent="0.25">
      <c r="A64" t="s">
        <v>209</v>
      </c>
      <c r="B64" s="66" t="s">
        <v>210</v>
      </c>
      <c r="C64" s="2">
        <v>469</v>
      </c>
      <c r="D64" s="3">
        <v>369.87096774193549</v>
      </c>
      <c r="E64" s="3">
        <v>382.2</v>
      </c>
      <c r="F64" s="3">
        <v>369.87096774193549</v>
      </c>
      <c r="G64" s="3">
        <v>398.32258064516134</v>
      </c>
      <c r="H64" s="3">
        <v>363.06666666666666</v>
      </c>
      <c r="I64" s="3">
        <v>433.09677419354836</v>
      </c>
      <c r="J64" s="3">
        <v>415.56666666666666</v>
      </c>
      <c r="K64" s="3">
        <v>402.16129032258067</v>
      </c>
      <c r="L64" s="3">
        <v>402.16129032258067</v>
      </c>
      <c r="M64" s="3">
        <v>429.89655172413796</v>
      </c>
      <c r="N64" s="3">
        <v>402.16129032258067</v>
      </c>
      <c r="O64" s="4">
        <v>415.56666666666666</v>
      </c>
    </row>
    <row r="65" spans="1:15" x14ac:dyDescent="0.25">
      <c r="A65" t="s">
        <v>211</v>
      </c>
      <c r="B65" s="66" t="s">
        <v>212</v>
      </c>
      <c r="C65" s="2">
        <v>7379.8666666666668</v>
      </c>
      <c r="D65" s="3">
        <v>7534.709677419356</v>
      </c>
      <c r="E65" s="3">
        <v>7898.8000000000011</v>
      </c>
      <c r="F65" s="3">
        <v>8036.9032258064526</v>
      </c>
      <c r="G65" s="3">
        <v>7691.645161290322</v>
      </c>
      <c r="H65" s="3">
        <v>6512.8</v>
      </c>
      <c r="I65" s="3">
        <v>7730.0322580645161</v>
      </c>
      <c r="J65" s="3">
        <v>7282.6833333333343</v>
      </c>
      <c r="K65" s="3">
        <v>7031.6129032258068</v>
      </c>
      <c r="L65" s="3">
        <v>6654.9677419354839</v>
      </c>
      <c r="M65" s="3">
        <v>6324.8620689655172</v>
      </c>
      <c r="N65" s="3">
        <v>7215.0806451612907</v>
      </c>
      <c r="O65" s="4">
        <v>8158.2666666666664</v>
      </c>
    </row>
    <row r="66" spans="1:15" x14ac:dyDescent="0.25">
      <c r="A66" t="s">
        <v>213</v>
      </c>
      <c r="B66" s="66" t="s">
        <v>214</v>
      </c>
      <c r="C66" s="2">
        <v>6878.55</v>
      </c>
      <c r="D66" s="3">
        <v>6107.3870967741932</v>
      </c>
      <c r="E66" s="3">
        <v>6534.2666666666664</v>
      </c>
      <c r="F66" s="3">
        <v>6525.6935483870966</v>
      </c>
      <c r="G66" s="3">
        <v>6526.822580645161</v>
      </c>
      <c r="H66" s="3">
        <v>6286.7</v>
      </c>
      <c r="I66" s="3">
        <v>6233.6129032258068</v>
      </c>
      <c r="J66" s="3">
        <v>6610.6833333333334</v>
      </c>
      <c r="K66" s="3">
        <v>6852.5483870967737</v>
      </c>
      <c r="L66" s="3">
        <v>5994.4838709677424</v>
      </c>
      <c r="M66" s="3">
        <v>5762.9310344827582</v>
      </c>
      <c r="N66" s="3">
        <v>5934.8709677419356</v>
      </c>
      <c r="O66" s="4">
        <v>6146.5833333333339</v>
      </c>
    </row>
    <row r="67" spans="1:15" x14ac:dyDescent="0.25">
      <c r="A67" t="s">
        <v>215</v>
      </c>
      <c r="B67" s="66" t="s">
        <v>216</v>
      </c>
      <c r="C67" s="2">
        <v>15498.466666666667</v>
      </c>
      <c r="D67" s="3">
        <v>15594.983870967742</v>
      </c>
      <c r="E67" s="3">
        <v>14535.966666666667</v>
      </c>
      <c r="F67" s="3">
        <v>14256.290322580644</v>
      </c>
      <c r="G67" s="3">
        <v>12557.096774193547</v>
      </c>
      <c r="H67" s="3">
        <v>14311.85</v>
      </c>
      <c r="I67" s="3">
        <v>15496.758064516131</v>
      </c>
      <c r="J67" s="3">
        <v>14738.966666666667</v>
      </c>
      <c r="K67" s="3">
        <v>13882.016129032259</v>
      </c>
      <c r="L67" s="3">
        <v>13074.193548387097</v>
      </c>
      <c r="M67" s="3">
        <v>13222.758620689656</v>
      </c>
      <c r="N67" s="3">
        <v>14989.709677419356</v>
      </c>
      <c r="O67" s="4">
        <v>14894.016666666666</v>
      </c>
    </row>
    <row r="68" spans="1:15" x14ac:dyDescent="0.25">
      <c r="A68" t="s">
        <v>217</v>
      </c>
      <c r="B68" s="66" t="s">
        <v>218</v>
      </c>
      <c r="C68" s="2">
        <v>255.73333333333332</v>
      </c>
      <c r="D68" s="3">
        <v>278.41935483870969</v>
      </c>
      <c r="E68" s="3">
        <v>287.7</v>
      </c>
      <c r="F68" s="3">
        <v>278.41935483870969</v>
      </c>
      <c r="G68" s="3">
        <v>278.41935483870969</v>
      </c>
      <c r="H68" s="3">
        <v>287.7</v>
      </c>
      <c r="I68" s="3">
        <v>247.48387096774192</v>
      </c>
      <c r="J68" s="3">
        <v>287.7</v>
      </c>
      <c r="K68" s="3">
        <v>278.41935483870969</v>
      </c>
      <c r="L68" s="3">
        <v>278.41935483870969</v>
      </c>
      <c r="M68" s="3">
        <v>264.55172413793105</v>
      </c>
      <c r="N68" s="3">
        <v>278.41935483870969</v>
      </c>
      <c r="O68" s="4">
        <v>255.73333333333332</v>
      </c>
    </row>
    <row r="69" spans="1:15" x14ac:dyDescent="0.25">
      <c r="A69" t="s">
        <v>219</v>
      </c>
      <c r="B69" s="66" t="s">
        <v>220</v>
      </c>
      <c r="C69" s="2">
        <v>291.2</v>
      </c>
      <c r="D69" s="3">
        <v>317.0322580645161</v>
      </c>
      <c r="E69" s="3">
        <v>327.59999999999997</v>
      </c>
      <c r="F69" s="3">
        <v>317.0322580645161</v>
      </c>
      <c r="G69" s="3">
        <v>281.80645161290323</v>
      </c>
      <c r="H69" s="3">
        <v>327.59999999999997</v>
      </c>
      <c r="I69" s="3">
        <v>323.80645161290323</v>
      </c>
      <c r="J69" s="3">
        <v>334.59999999999997</v>
      </c>
      <c r="K69" s="3">
        <v>478.25806451612908</v>
      </c>
      <c r="L69" s="3">
        <v>317.0322580645161</v>
      </c>
      <c r="M69" s="3">
        <v>338.89655172413796</v>
      </c>
      <c r="N69" s="3">
        <v>330.58064516129031</v>
      </c>
      <c r="O69" s="4">
        <v>291.2</v>
      </c>
    </row>
    <row r="70" spans="1:15" x14ac:dyDescent="0.25">
      <c r="A70" t="s">
        <v>221</v>
      </c>
      <c r="B70" s="66" t="s">
        <v>222</v>
      </c>
      <c r="C70" s="2">
        <v>4417.9333333333334</v>
      </c>
      <c r="D70" s="3">
        <v>4618.1935483870966</v>
      </c>
      <c r="E70" s="3">
        <v>4492.4833333333336</v>
      </c>
      <c r="F70" s="3">
        <v>5190.3870967741932</v>
      </c>
      <c r="G70" s="3">
        <v>5268.854838709678</v>
      </c>
      <c r="H70" s="3">
        <v>5594.1666666666661</v>
      </c>
      <c r="I70" s="3">
        <v>6418.0967741935483</v>
      </c>
      <c r="J70" s="3">
        <v>5614.4666666666672</v>
      </c>
      <c r="K70" s="3">
        <v>5107.5161290322576</v>
      </c>
      <c r="L70" s="3">
        <v>4508</v>
      </c>
      <c r="M70" s="3">
        <v>4616.3793103448279</v>
      </c>
      <c r="N70" s="3">
        <v>4964.5806451612907</v>
      </c>
      <c r="O70" s="4">
        <v>5389.3</v>
      </c>
    </row>
    <row r="71" spans="1:15" x14ac:dyDescent="0.25">
      <c r="A71" t="s">
        <v>223</v>
      </c>
      <c r="B71" s="66" t="s">
        <v>224</v>
      </c>
      <c r="C71" s="2">
        <v>264.59999999999997</v>
      </c>
      <c r="D71" s="3">
        <v>256.06451612903226</v>
      </c>
      <c r="E71" s="3">
        <v>235.20000000000002</v>
      </c>
      <c r="F71" s="3">
        <v>256.06451612903226</v>
      </c>
      <c r="G71" s="3">
        <v>256.06451612903226</v>
      </c>
      <c r="H71" s="3">
        <v>264.59999999999997</v>
      </c>
      <c r="I71" s="3">
        <v>247.48387096774192</v>
      </c>
      <c r="J71" s="3">
        <v>287.7</v>
      </c>
      <c r="K71" s="3">
        <v>278.41935483870969</v>
      </c>
      <c r="L71" s="3">
        <v>278.41935483870969</v>
      </c>
      <c r="M71" s="3">
        <v>264.55172413793105</v>
      </c>
      <c r="N71" s="3">
        <v>278.41935483870969</v>
      </c>
      <c r="O71" s="4">
        <v>255.73333333333332</v>
      </c>
    </row>
    <row r="72" spans="1:15" x14ac:dyDescent="0.25">
      <c r="A72" t="s">
        <v>225</v>
      </c>
      <c r="B72" s="66" t="s">
        <v>226</v>
      </c>
      <c r="C72" s="2">
        <v>3773</v>
      </c>
      <c r="D72" s="3">
        <v>3773</v>
      </c>
      <c r="E72" s="3">
        <v>3773</v>
      </c>
      <c r="F72" s="3">
        <v>3773</v>
      </c>
      <c r="G72" s="3">
        <v>2706.0645161290322</v>
      </c>
      <c r="H72" s="3">
        <v>2689.2833333333333</v>
      </c>
      <c r="I72" s="3">
        <v>2548</v>
      </c>
      <c r="J72" s="3">
        <v>2548</v>
      </c>
      <c r="K72" s="3">
        <v>2548</v>
      </c>
      <c r="L72" s="3">
        <v>2548</v>
      </c>
      <c r="M72" s="3">
        <v>2548</v>
      </c>
      <c r="N72" s="3">
        <v>3535.9032258064517</v>
      </c>
      <c r="O72" s="4">
        <v>2874.666666666667</v>
      </c>
    </row>
    <row r="73" spans="1:15" x14ac:dyDescent="0.25">
      <c r="A73" t="s">
        <v>227</v>
      </c>
      <c r="B73" s="66" t="s">
        <v>228</v>
      </c>
      <c r="C73" s="2">
        <v>327.59999999999997</v>
      </c>
      <c r="D73" s="3">
        <v>288.58064516129031</v>
      </c>
      <c r="E73" s="3">
        <v>327.59999999999997</v>
      </c>
      <c r="F73" s="3">
        <v>317.0322580645161</v>
      </c>
      <c r="G73" s="3">
        <v>317.0322580645161</v>
      </c>
      <c r="H73" s="3">
        <v>319.2</v>
      </c>
      <c r="I73" s="3">
        <v>323.80645161290323</v>
      </c>
      <c r="J73" s="3">
        <v>355.59999999999997</v>
      </c>
      <c r="K73" s="3">
        <v>281.80645161290323</v>
      </c>
      <c r="L73" s="3">
        <v>317.0322580645161</v>
      </c>
      <c r="M73" s="3">
        <v>360.62068965517238</v>
      </c>
      <c r="N73" s="3">
        <v>357.67741935483866</v>
      </c>
      <c r="O73" s="4">
        <v>291.2</v>
      </c>
    </row>
    <row r="74" spans="1:15" x14ac:dyDescent="0.25">
      <c r="A74" t="s">
        <v>229</v>
      </c>
      <c r="B74" s="66" t="s">
        <v>230</v>
      </c>
      <c r="C74" s="2">
        <v>6636.2333333333336</v>
      </c>
      <c r="D74" s="3">
        <v>6315.2419354838703</v>
      </c>
      <c r="E74" s="3">
        <v>6505.6833333333334</v>
      </c>
      <c r="F74" s="3">
        <v>6179.8709677419356</v>
      </c>
      <c r="G74" s="3">
        <v>6594.9032258064517</v>
      </c>
      <c r="H74" s="3">
        <v>6844.7166666666672</v>
      </c>
      <c r="I74" s="3">
        <v>7585.0645161290322</v>
      </c>
      <c r="J74" s="3">
        <v>7391.416666666667</v>
      </c>
      <c r="K74" s="3">
        <v>6685</v>
      </c>
      <c r="L74" s="3">
        <v>5839.6935483870966</v>
      </c>
      <c r="M74" s="3">
        <v>6730.7413793103451</v>
      </c>
      <c r="N74" s="3">
        <v>6535.4032258064517</v>
      </c>
      <c r="O74" s="4">
        <v>6494.3666666666668</v>
      </c>
    </row>
    <row r="75" spans="1:15" x14ac:dyDescent="0.25">
      <c r="A75" t="s">
        <v>231</v>
      </c>
      <c r="B75" s="66" t="s">
        <v>232</v>
      </c>
      <c r="C75" s="2">
        <v>390.59999999999997</v>
      </c>
      <c r="D75" s="3">
        <v>336</v>
      </c>
      <c r="E75" s="3">
        <v>390.59999999999997</v>
      </c>
      <c r="F75" s="3">
        <v>323.80645161290323</v>
      </c>
      <c r="G75" s="3">
        <v>308.90322580645164</v>
      </c>
      <c r="H75" s="3">
        <v>390.59999999999997</v>
      </c>
      <c r="I75" s="3">
        <v>378</v>
      </c>
      <c r="J75" s="3">
        <v>326.2</v>
      </c>
      <c r="K75" s="3">
        <v>364.45161290322579</v>
      </c>
      <c r="L75" s="3">
        <v>337.35483870967744</v>
      </c>
      <c r="M75" s="3">
        <v>330.20689655172413</v>
      </c>
      <c r="N75" s="3">
        <v>378</v>
      </c>
      <c r="O75" s="4">
        <v>390.59999999999997</v>
      </c>
    </row>
    <row r="76" spans="1:15" x14ac:dyDescent="0.25">
      <c r="A76" t="s">
        <v>233</v>
      </c>
      <c r="B76" s="66" t="s">
        <v>234</v>
      </c>
      <c r="C76" s="2">
        <v>1225</v>
      </c>
      <c r="D76" s="3">
        <v>1225</v>
      </c>
      <c r="E76" s="3">
        <v>1225</v>
      </c>
      <c r="F76" s="3">
        <v>1225</v>
      </c>
      <c r="G76" s="3">
        <v>1225</v>
      </c>
      <c r="H76" s="3">
        <v>1225</v>
      </c>
      <c r="I76" s="3">
        <v>1225</v>
      </c>
      <c r="J76" s="3">
        <v>1225</v>
      </c>
      <c r="K76" s="3">
        <v>1225</v>
      </c>
      <c r="L76" s="3">
        <v>1225</v>
      </c>
      <c r="M76" s="3">
        <v>1225</v>
      </c>
      <c r="N76" s="3">
        <v>1225</v>
      </c>
      <c r="O76" s="4">
        <v>1225</v>
      </c>
    </row>
    <row r="77" spans="1:15" x14ac:dyDescent="0.25">
      <c r="A77" t="s">
        <v>235</v>
      </c>
      <c r="B77" s="66" t="s">
        <v>236</v>
      </c>
      <c r="C77" s="2">
        <v>348.59999999999997</v>
      </c>
      <c r="D77" s="3">
        <v>308.90322580645164</v>
      </c>
      <c r="E77" s="3">
        <v>341.59999999999997</v>
      </c>
      <c r="F77" s="3">
        <v>317.0322580645161</v>
      </c>
      <c r="G77" s="3">
        <v>323.80645161290323</v>
      </c>
      <c r="H77" s="3">
        <v>392</v>
      </c>
      <c r="I77" s="3">
        <v>330.58064516129031</v>
      </c>
      <c r="J77" s="3">
        <v>355.59999999999997</v>
      </c>
      <c r="K77" s="3">
        <v>295.35483870967744</v>
      </c>
      <c r="L77" s="3">
        <v>330.58064516129031</v>
      </c>
      <c r="M77" s="3">
        <v>360.62068965517238</v>
      </c>
      <c r="N77" s="3">
        <v>317.0322580645161</v>
      </c>
      <c r="O77" s="4">
        <v>291.2</v>
      </c>
    </row>
    <row r="78" spans="1:15" x14ac:dyDescent="0.25">
      <c r="A78" t="s">
        <v>237</v>
      </c>
      <c r="B78" s="66" t="s">
        <v>238</v>
      </c>
      <c r="C78" s="2"/>
      <c r="D78" s="3"/>
      <c r="E78" s="3">
        <v>217</v>
      </c>
      <c r="F78" s="3">
        <v>323.80645161290323</v>
      </c>
      <c r="G78" s="3">
        <v>140.90322580645162</v>
      </c>
      <c r="H78" s="3"/>
      <c r="I78" s="3">
        <v>336</v>
      </c>
      <c r="J78" s="3">
        <v>390.59999999999997</v>
      </c>
      <c r="K78" s="3">
        <v>336</v>
      </c>
      <c r="L78" s="3">
        <v>330.58064516129031</v>
      </c>
      <c r="M78" s="3">
        <v>404.06896551724139</v>
      </c>
      <c r="N78" s="3">
        <v>378</v>
      </c>
      <c r="O78" s="4">
        <v>347.2</v>
      </c>
    </row>
    <row r="79" spans="1:15" x14ac:dyDescent="0.25">
      <c r="A79" t="s">
        <v>239</v>
      </c>
      <c r="B79" s="66" t="s">
        <v>240</v>
      </c>
      <c r="C79" s="2">
        <v>1225</v>
      </c>
      <c r="D79" s="3">
        <v>1225</v>
      </c>
      <c r="E79" s="3">
        <v>1225</v>
      </c>
      <c r="F79" s="3">
        <v>1225</v>
      </c>
      <c r="G79" s="3">
        <v>1225</v>
      </c>
      <c r="H79" s="3">
        <v>1225</v>
      </c>
      <c r="I79" s="3">
        <v>1225</v>
      </c>
      <c r="J79" s="3">
        <v>1225</v>
      </c>
      <c r="K79" s="3">
        <v>1225</v>
      </c>
      <c r="L79" s="3">
        <v>1225</v>
      </c>
      <c r="M79" s="3">
        <v>1225</v>
      </c>
      <c r="N79" s="3">
        <v>1225</v>
      </c>
      <c r="O79" s="4">
        <v>1225</v>
      </c>
    </row>
    <row r="80" spans="1:15" x14ac:dyDescent="0.25">
      <c r="A80" t="s">
        <v>241</v>
      </c>
      <c r="B80" s="66" t="s">
        <v>242</v>
      </c>
      <c r="C80" s="2">
        <v>497.93333333333339</v>
      </c>
      <c r="D80" s="3">
        <v>336</v>
      </c>
      <c r="E80" s="3">
        <v>390.59999999999997</v>
      </c>
      <c r="F80" s="3">
        <v>378</v>
      </c>
      <c r="G80" s="3">
        <v>168</v>
      </c>
      <c r="H80" s="3">
        <v>1020.6000000000001</v>
      </c>
      <c r="I80" s="3">
        <v>1062.4193548387098</v>
      </c>
      <c r="J80" s="3">
        <v>1023.3999999999999</v>
      </c>
      <c r="K80" s="3">
        <v>1019.0645161290323</v>
      </c>
      <c r="L80" s="3">
        <v>1044.3548387096773</v>
      </c>
      <c r="M80" s="3">
        <v>1051.2068965517242</v>
      </c>
      <c r="N80" s="3">
        <v>1008.2258064516129</v>
      </c>
      <c r="O80" s="4">
        <v>1012.1999999999999</v>
      </c>
    </row>
    <row r="81" spans="1:15" x14ac:dyDescent="0.25">
      <c r="A81" t="s">
        <v>449</v>
      </c>
      <c r="B81" s="66" t="s">
        <v>450</v>
      </c>
      <c r="C81" s="2">
        <v>1007.0666666666667</v>
      </c>
      <c r="D81" s="3">
        <v>974.58064516129025</v>
      </c>
      <c r="E81" s="3">
        <v>1316.9333333333334</v>
      </c>
      <c r="F81" s="3">
        <v>974.58064516129025</v>
      </c>
      <c r="G81" s="3">
        <v>974.58064516129025</v>
      </c>
      <c r="H81" s="3">
        <v>1239.4666666666667</v>
      </c>
      <c r="I81" s="3">
        <v>974.58064516129025</v>
      </c>
      <c r="J81" s="3"/>
      <c r="K81" s="3"/>
      <c r="L81" s="3"/>
      <c r="M81" s="3"/>
      <c r="N81" s="3">
        <v>74.967741935483872</v>
      </c>
      <c r="O81" s="4">
        <v>1584.8</v>
      </c>
    </row>
    <row r="82" spans="1:15" x14ac:dyDescent="0.25">
      <c r="A82" t="s">
        <v>400</v>
      </c>
      <c r="B82" s="66" t="s">
        <v>401</v>
      </c>
      <c r="C82" s="2">
        <v>4086.8333333333335</v>
      </c>
      <c r="D82" s="3">
        <v>4109</v>
      </c>
      <c r="E82" s="3">
        <v>4123</v>
      </c>
      <c r="F82" s="3">
        <v>4123</v>
      </c>
      <c r="G82" s="3">
        <v>4123</v>
      </c>
      <c r="H82" s="3">
        <v>4123</v>
      </c>
      <c r="I82" s="3">
        <v>4123</v>
      </c>
      <c r="J82" s="3">
        <v>4200.2333333333336</v>
      </c>
      <c r="K82" s="3">
        <v>4048.2580645161293</v>
      </c>
      <c r="L82" s="3">
        <v>4209.9354838709678</v>
      </c>
      <c r="M82" s="3">
        <v>4123</v>
      </c>
      <c r="N82" s="3">
        <v>4123</v>
      </c>
      <c r="O82" s="4">
        <v>4123</v>
      </c>
    </row>
    <row r="83" spans="1:15" x14ac:dyDescent="0.25">
      <c r="A83" t="s">
        <v>243</v>
      </c>
      <c r="B83" s="66" t="s">
        <v>244</v>
      </c>
      <c r="C83" s="2">
        <v>6554.8</v>
      </c>
      <c r="D83" s="3">
        <v>6703.2903225806449</v>
      </c>
      <c r="E83" s="3">
        <v>6291.3666666666668</v>
      </c>
      <c r="F83" s="3">
        <v>5878.8709677419356</v>
      </c>
      <c r="G83" s="3">
        <v>5892.645161290322</v>
      </c>
      <c r="H83" s="3">
        <v>6906.6666666666661</v>
      </c>
      <c r="I83" s="3">
        <v>7511.9032258064526</v>
      </c>
      <c r="J83" s="3">
        <v>7552.3000000000011</v>
      </c>
      <c r="K83" s="3">
        <v>7553</v>
      </c>
      <c r="L83" s="3">
        <v>7477.5806451612907</v>
      </c>
      <c r="M83" s="3">
        <v>7448.2413793103451</v>
      </c>
      <c r="N83" s="3">
        <v>7246.2419354838712</v>
      </c>
      <c r="O83" s="4">
        <v>7147.2333333333336</v>
      </c>
    </row>
    <row r="84" spans="1:15" x14ac:dyDescent="0.25">
      <c r="A84" t="s">
        <v>245</v>
      </c>
      <c r="B84" s="66" t="s">
        <v>246</v>
      </c>
      <c r="C84" s="2">
        <v>35843.616666666669</v>
      </c>
      <c r="D84" s="3">
        <v>33409.870967741939</v>
      </c>
      <c r="E84" s="3">
        <v>32327.516666666663</v>
      </c>
      <c r="F84" s="3">
        <v>31117.370967741936</v>
      </c>
      <c r="G84" s="3">
        <v>33016.516129032258</v>
      </c>
      <c r="H84" s="3">
        <v>31326.633333333335</v>
      </c>
      <c r="I84" s="3">
        <v>32697.564516129034</v>
      </c>
      <c r="J84" s="3">
        <v>32967.316666666666</v>
      </c>
      <c r="K84" s="3">
        <v>31399.290322580648</v>
      </c>
      <c r="L84" s="3">
        <v>29099</v>
      </c>
      <c r="M84" s="3">
        <v>29988.241379310344</v>
      </c>
      <c r="N84" s="3">
        <v>28615.548387096773</v>
      </c>
      <c r="O84" s="4">
        <v>30844.450000000004</v>
      </c>
    </row>
    <row r="85" spans="1:15" x14ac:dyDescent="0.25">
      <c r="A85" t="s">
        <v>245</v>
      </c>
      <c r="B85" s="66" t="s">
        <v>525</v>
      </c>
      <c r="C85" s="2"/>
      <c r="D85" s="3"/>
      <c r="E85" s="3"/>
      <c r="F85" s="3"/>
      <c r="G85" s="3"/>
      <c r="H85" s="3"/>
      <c r="I85" s="3"/>
      <c r="J85" s="3"/>
      <c r="K85" s="3"/>
      <c r="L85" s="3"/>
      <c r="M85" s="3">
        <v>3.8620689655172411</v>
      </c>
      <c r="N85" s="3"/>
      <c r="O85" s="4"/>
    </row>
    <row r="86" spans="1:15" x14ac:dyDescent="0.25">
      <c r="A86" t="s">
        <v>247</v>
      </c>
      <c r="B86" s="66" t="s">
        <v>248</v>
      </c>
      <c r="C86" s="2">
        <v>1855.7000000000003</v>
      </c>
      <c r="D86" s="3">
        <v>1739.6129032258066</v>
      </c>
      <c r="E86" s="3">
        <v>2072</v>
      </c>
      <c r="F86" s="3">
        <v>2283.5806451612907</v>
      </c>
      <c r="G86" s="3">
        <v>2144.0322580645161</v>
      </c>
      <c r="H86" s="3">
        <v>2607.2666666666664</v>
      </c>
      <c r="I86" s="3">
        <v>2730.677419354839</v>
      </c>
      <c r="J86" s="3">
        <v>2723</v>
      </c>
      <c r="K86" s="3">
        <v>2729.7741935483868</v>
      </c>
      <c r="L86" s="3">
        <v>1497.0967741935483</v>
      </c>
      <c r="M86" s="3">
        <v>1009.6896551724137</v>
      </c>
      <c r="N86" s="3">
        <v>1069.8709677419356</v>
      </c>
      <c r="O86" s="4">
        <v>1687.9333333333334</v>
      </c>
    </row>
    <row r="87" spans="1:15" x14ac:dyDescent="0.25">
      <c r="A87" t="s">
        <v>249</v>
      </c>
      <c r="B87" s="66" t="s">
        <v>250</v>
      </c>
      <c r="C87" s="2">
        <v>1064.4666666666667</v>
      </c>
      <c r="D87" s="3">
        <v>1094.9354838709676</v>
      </c>
      <c r="E87" s="3">
        <v>1198.8666666666668</v>
      </c>
      <c r="F87" s="3">
        <v>1076.8709677419356</v>
      </c>
      <c r="G87" s="3">
        <v>1008.2258064516129</v>
      </c>
      <c r="H87" s="3">
        <v>1131.6666666666665</v>
      </c>
      <c r="I87" s="3">
        <v>1066.0322580645161</v>
      </c>
      <c r="J87" s="3">
        <v>1086.8666666666668</v>
      </c>
      <c r="K87" s="3">
        <v>1084.0967741935483</v>
      </c>
      <c r="L87" s="3">
        <v>1044.3548387096773</v>
      </c>
      <c r="M87" s="3">
        <v>1031.8965517241379</v>
      </c>
      <c r="N87" s="3">
        <v>1102.1612903225805</v>
      </c>
      <c r="O87" s="4">
        <v>1113</v>
      </c>
    </row>
    <row r="88" spans="1:15" x14ac:dyDescent="0.25">
      <c r="A88" t="s">
        <v>251</v>
      </c>
      <c r="B88" s="66" t="s">
        <v>252</v>
      </c>
      <c r="C88" s="2">
        <v>883.4</v>
      </c>
      <c r="D88" s="3">
        <v>1036.4516129032259</v>
      </c>
      <c r="E88" s="3">
        <v>1302</v>
      </c>
      <c r="F88" s="3">
        <v>1119.0967741935483</v>
      </c>
      <c r="G88" s="3">
        <v>1055.4193548387098</v>
      </c>
      <c r="H88" s="3">
        <v>1415.3999999999999</v>
      </c>
      <c r="I88" s="3">
        <v>1220.7096774193546</v>
      </c>
      <c r="J88" s="3">
        <v>1194.2</v>
      </c>
      <c r="K88" s="3">
        <v>1218</v>
      </c>
      <c r="L88" s="3">
        <v>1039.1612903225805</v>
      </c>
      <c r="M88" s="3">
        <v>974.68965517241372</v>
      </c>
      <c r="N88" s="3">
        <v>967.35483870967732</v>
      </c>
      <c r="O88" s="4">
        <v>862.4</v>
      </c>
    </row>
    <row r="89" spans="1:15" x14ac:dyDescent="0.25">
      <c r="A89" t="s">
        <v>253</v>
      </c>
      <c r="B89" s="66" t="s">
        <v>254</v>
      </c>
      <c r="C89" s="2">
        <v>291.2</v>
      </c>
      <c r="D89" s="3">
        <v>498.58064516129025</v>
      </c>
      <c r="E89" s="3">
        <v>732.19999999999993</v>
      </c>
      <c r="F89" s="3">
        <v>640.83870967741939</v>
      </c>
      <c r="G89" s="3">
        <v>598.83870967741939</v>
      </c>
      <c r="H89" s="3">
        <v>625.80000000000007</v>
      </c>
      <c r="I89" s="3">
        <v>647.61290322580646</v>
      </c>
      <c r="J89" s="3">
        <v>617.4</v>
      </c>
      <c r="K89" s="3">
        <v>464.70967741935488</v>
      </c>
      <c r="L89" s="3">
        <v>323.80645161290323</v>
      </c>
      <c r="M89" s="3">
        <v>301.24137931034483</v>
      </c>
      <c r="N89" s="3">
        <v>317.0322580645161</v>
      </c>
      <c r="O89" s="4">
        <v>327.59999999999997</v>
      </c>
    </row>
    <row r="90" spans="1:15" x14ac:dyDescent="0.25">
      <c r="A90" t="s">
        <v>255</v>
      </c>
      <c r="B90" s="66" t="s">
        <v>256</v>
      </c>
      <c r="C90" s="2">
        <v>2558.2666666666664</v>
      </c>
      <c r="D90" s="3">
        <v>2157.3548387096776</v>
      </c>
      <c r="E90" s="3">
        <v>1964.2000000000003</v>
      </c>
      <c r="F90" s="3">
        <v>1545.8709677419356</v>
      </c>
      <c r="G90" s="3">
        <v>1428.4516129032259</v>
      </c>
      <c r="H90" s="3">
        <v>1552.3666666666668</v>
      </c>
      <c r="I90" s="3">
        <v>1557.6129032258066</v>
      </c>
      <c r="J90" s="3">
        <v>1470</v>
      </c>
      <c r="K90" s="3">
        <v>1546.7741935483871</v>
      </c>
      <c r="L90" s="3">
        <v>1556.7096774193546</v>
      </c>
      <c r="M90" s="3">
        <v>1582.4827586206895</v>
      </c>
      <c r="N90" s="3">
        <v>1591.0322580645161</v>
      </c>
      <c r="O90" s="4">
        <v>1254.3999999999999</v>
      </c>
    </row>
    <row r="91" spans="1:15" x14ac:dyDescent="0.25">
      <c r="A91" t="s">
        <v>257</v>
      </c>
      <c r="B91" s="66" t="s">
        <v>258</v>
      </c>
      <c r="C91" s="2">
        <v>90.3</v>
      </c>
      <c r="D91" s="3">
        <v>87.387096774193552</v>
      </c>
      <c r="E91" s="3">
        <v>90.3</v>
      </c>
      <c r="F91" s="3">
        <v>89.419354838709666</v>
      </c>
      <c r="G91" s="3"/>
      <c r="H91" s="3"/>
      <c r="I91" s="3"/>
      <c r="J91" s="3">
        <v>93.45</v>
      </c>
      <c r="K91" s="3">
        <v>107.70967741935483</v>
      </c>
      <c r="L91" s="3">
        <v>107.70967741935483</v>
      </c>
      <c r="M91" s="3">
        <v>108.62068965517241</v>
      </c>
      <c r="N91" s="3">
        <v>107.70967741935483</v>
      </c>
      <c r="O91" s="4">
        <v>107.10000000000001</v>
      </c>
    </row>
    <row r="92" spans="1:15" x14ac:dyDescent="0.25">
      <c r="A92" t="s">
        <v>402</v>
      </c>
      <c r="B92" s="66" t="s">
        <v>403</v>
      </c>
      <c r="C92" s="2">
        <v>4203.2666666666664</v>
      </c>
      <c r="D92" s="3">
        <v>3760.1290322580644</v>
      </c>
      <c r="E92" s="3">
        <v>3798.6666666666665</v>
      </c>
      <c r="F92" s="3">
        <v>5194</v>
      </c>
      <c r="G92" s="3">
        <v>5049.4838709677424</v>
      </c>
      <c r="H92" s="3">
        <v>4130.9333333333334</v>
      </c>
      <c r="I92" s="3">
        <v>4009.4193548387093</v>
      </c>
      <c r="J92" s="3">
        <v>4210.2666666666664</v>
      </c>
      <c r="K92" s="3">
        <v>5162.6129032258068</v>
      </c>
      <c r="L92" s="3">
        <v>4450.8709677419356</v>
      </c>
      <c r="M92" s="3">
        <v>4049.8620689655172</v>
      </c>
      <c r="N92" s="3">
        <v>4356.2580645161297</v>
      </c>
      <c r="O92" s="4">
        <v>4305.4666666666672</v>
      </c>
    </row>
    <row r="93" spans="1:15" x14ac:dyDescent="0.25">
      <c r="A93" t="s">
        <v>259</v>
      </c>
      <c r="B93" s="66" t="s">
        <v>260</v>
      </c>
      <c r="C93" s="2">
        <v>5048.1666666666661</v>
      </c>
      <c r="D93" s="3">
        <v>6213.5161290322576</v>
      </c>
      <c r="E93" s="3">
        <v>7640.5</v>
      </c>
      <c r="F93" s="3">
        <v>7616.4516129032254</v>
      </c>
      <c r="G93" s="3">
        <v>7476</v>
      </c>
      <c r="H93" s="3">
        <v>4220.7666666666664</v>
      </c>
      <c r="I93" s="3">
        <v>4826.3870967741932</v>
      </c>
      <c r="J93" s="3">
        <v>5092.7333333333336</v>
      </c>
      <c r="K93" s="3">
        <v>4823.677419354839</v>
      </c>
      <c r="L93" s="3">
        <v>5215.2258064516127</v>
      </c>
      <c r="M93" s="3">
        <v>5118.4482758620688</v>
      </c>
      <c r="N93" s="3">
        <v>5079.7419354838703</v>
      </c>
      <c r="O93" s="4">
        <v>5026.7</v>
      </c>
    </row>
    <row r="94" spans="1:15" x14ac:dyDescent="0.25">
      <c r="A94" t="s">
        <v>261</v>
      </c>
      <c r="B94" s="66" t="s">
        <v>262</v>
      </c>
      <c r="C94" s="2">
        <v>1257.8999999999999</v>
      </c>
      <c r="D94" s="3">
        <v>1271.0645161290324</v>
      </c>
      <c r="E94" s="3">
        <v>1160.6000000000001</v>
      </c>
      <c r="F94" s="3">
        <v>1249.1612903225805</v>
      </c>
      <c r="G94" s="3">
        <v>1123.3870967741934</v>
      </c>
      <c r="H94" s="3">
        <v>1201.8999999999999</v>
      </c>
      <c r="I94" s="3">
        <v>1231.0967741935483</v>
      </c>
      <c r="J94" s="3">
        <v>1124.2</v>
      </c>
      <c r="K94" s="3">
        <v>1127.4516129032259</v>
      </c>
      <c r="L94" s="3">
        <v>1123.8387096774195</v>
      </c>
      <c r="M94" s="3">
        <v>1128.4482758620688</v>
      </c>
      <c r="N94" s="3">
        <v>1163.5806451612902</v>
      </c>
      <c r="O94" s="4">
        <v>1075.6666666666665</v>
      </c>
    </row>
    <row r="95" spans="1:15" x14ac:dyDescent="0.25">
      <c r="A95" t="s">
        <v>263</v>
      </c>
      <c r="B95" s="66" t="s">
        <v>264</v>
      </c>
      <c r="C95" s="2">
        <v>4153.5666666666666</v>
      </c>
      <c r="D95" s="3">
        <v>4318.322580645161</v>
      </c>
      <c r="E95" s="3">
        <v>3308.666666666667</v>
      </c>
      <c r="F95" s="3">
        <v>3681.322580645161</v>
      </c>
      <c r="G95" s="3">
        <v>4304.322580645161</v>
      </c>
      <c r="H95" s="3">
        <v>5046.0666666666666</v>
      </c>
      <c r="I95" s="3">
        <v>5668.1935483870966</v>
      </c>
      <c r="J95" s="3">
        <v>5285.4666666666672</v>
      </c>
      <c r="K95" s="3">
        <v>4848.5161290322576</v>
      </c>
      <c r="L95" s="3">
        <v>4528.322580645161</v>
      </c>
      <c r="M95" s="3">
        <v>4539.6206896551721</v>
      </c>
      <c r="N95" s="3">
        <v>4942</v>
      </c>
      <c r="O95" s="4">
        <v>5086.9000000000005</v>
      </c>
    </row>
    <row r="96" spans="1:15" x14ac:dyDescent="0.25">
      <c r="A96" t="s">
        <v>265</v>
      </c>
      <c r="B96" s="66" t="s">
        <v>266</v>
      </c>
      <c r="C96" s="2">
        <v>14293.65</v>
      </c>
      <c r="D96" s="3">
        <v>13157.290322580644</v>
      </c>
      <c r="E96" s="3">
        <v>13074.833333333332</v>
      </c>
      <c r="F96" s="3">
        <v>12643.016129032259</v>
      </c>
      <c r="G96" s="3">
        <v>12621.225806451614</v>
      </c>
      <c r="H96" s="3">
        <v>12931.333333333332</v>
      </c>
      <c r="I96" s="3">
        <v>14919.483870967742</v>
      </c>
      <c r="J96" s="3">
        <v>13348.533333333333</v>
      </c>
      <c r="K96" s="3">
        <v>12762.467741935485</v>
      </c>
      <c r="L96" s="3">
        <v>12081.096774193547</v>
      </c>
      <c r="M96" s="3">
        <v>12926.948275862069</v>
      </c>
      <c r="N96" s="3">
        <v>13974.370967741936</v>
      </c>
      <c r="O96" s="4">
        <v>14722.75</v>
      </c>
    </row>
    <row r="97" spans="1:15" x14ac:dyDescent="0.25">
      <c r="A97" t="s">
        <v>267</v>
      </c>
      <c r="B97" s="66" t="s">
        <v>268</v>
      </c>
      <c r="C97" s="2">
        <v>291.2</v>
      </c>
      <c r="D97" s="3">
        <v>330.58064516129031</v>
      </c>
      <c r="E97" s="3">
        <v>327.59999999999997</v>
      </c>
      <c r="F97" s="3">
        <v>317.0322580645161</v>
      </c>
      <c r="G97" s="3">
        <v>317.0322580645161</v>
      </c>
      <c r="H97" s="3">
        <v>312.2</v>
      </c>
      <c r="I97" s="3">
        <v>330.58064516129031</v>
      </c>
      <c r="J97" s="3">
        <v>385</v>
      </c>
      <c r="K97" s="3">
        <v>441.67741935483866</v>
      </c>
      <c r="L97" s="3">
        <v>337.35483870967744</v>
      </c>
      <c r="M97" s="3">
        <v>375.10344827586204</v>
      </c>
      <c r="N97" s="3">
        <v>386.12903225806451</v>
      </c>
      <c r="O97" s="4">
        <v>334.59999999999997</v>
      </c>
    </row>
    <row r="98" spans="1:15" x14ac:dyDescent="0.25">
      <c r="A98" t="s">
        <v>269</v>
      </c>
      <c r="B98" s="66" t="s">
        <v>270</v>
      </c>
      <c r="C98" s="2">
        <v>305.2</v>
      </c>
      <c r="D98" s="3">
        <v>330.58064516129031</v>
      </c>
      <c r="E98" s="3">
        <v>327.59999999999997</v>
      </c>
      <c r="F98" s="3">
        <v>317.0322580645161</v>
      </c>
      <c r="G98" s="3">
        <v>308.90322580645164</v>
      </c>
      <c r="H98" s="3">
        <v>362.59999999999997</v>
      </c>
      <c r="I98" s="3">
        <v>378</v>
      </c>
      <c r="J98" s="3">
        <v>362.59999999999997</v>
      </c>
      <c r="K98" s="3">
        <v>491.80645161290329</v>
      </c>
      <c r="L98" s="3">
        <v>317.0322580645161</v>
      </c>
      <c r="M98" s="3">
        <v>315.72413793103448</v>
      </c>
      <c r="N98" s="3">
        <v>344.12903225806451</v>
      </c>
      <c r="O98" s="4">
        <v>327.59999999999997</v>
      </c>
    </row>
    <row r="99" spans="1:15" x14ac:dyDescent="0.25">
      <c r="A99" t="s">
        <v>271</v>
      </c>
      <c r="B99" s="66" t="s">
        <v>272</v>
      </c>
      <c r="C99" s="2">
        <v>355.59999999999997</v>
      </c>
      <c r="D99" s="3">
        <v>315.67741935483866</v>
      </c>
      <c r="E99" s="3">
        <v>327.59999999999997</v>
      </c>
      <c r="F99" s="3">
        <v>317.0322580645161</v>
      </c>
      <c r="G99" s="3">
        <v>317.0322580645161</v>
      </c>
      <c r="H99" s="3">
        <v>291.2</v>
      </c>
      <c r="I99" s="3">
        <v>317.0322580645161</v>
      </c>
      <c r="J99" s="3">
        <v>341.59999999999997</v>
      </c>
      <c r="K99" s="3">
        <v>281.80645161290323</v>
      </c>
      <c r="L99" s="3">
        <v>364.45161290322579</v>
      </c>
      <c r="M99" s="3">
        <v>330.20689655172413</v>
      </c>
      <c r="N99" s="3">
        <v>323.80645161290323</v>
      </c>
      <c r="O99" s="4">
        <v>348.59999999999997</v>
      </c>
    </row>
    <row r="100" spans="1:15" x14ac:dyDescent="0.25">
      <c r="A100" t="s">
        <v>273</v>
      </c>
      <c r="B100" s="66" t="s">
        <v>274</v>
      </c>
      <c r="C100" s="2">
        <v>326.2</v>
      </c>
      <c r="D100" s="3">
        <v>323.80645161290323</v>
      </c>
      <c r="E100" s="3">
        <v>327.59999999999997</v>
      </c>
      <c r="F100" s="3">
        <v>317.0322580645161</v>
      </c>
      <c r="G100" s="3">
        <v>281.80645161290323</v>
      </c>
      <c r="H100" s="3">
        <v>327.59999999999997</v>
      </c>
      <c r="I100" s="3">
        <v>323.80645161290323</v>
      </c>
      <c r="J100" s="3">
        <v>341.59999999999997</v>
      </c>
      <c r="K100" s="3">
        <v>330.58064516129031</v>
      </c>
      <c r="L100" s="3">
        <v>330.58064516129031</v>
      </c>
      <c r="M100" s="3">
        <v>322.9655172413793</v>
      </c>
      <c r="N100" s="3">
        <v>317.0322580645161</v>
      </c>
      <c r="O100" s="4">
        <v>327.59999999999997</v>
      </c>
    </row>
    <row r="101" spans="1:15" x14ac:dyDescent="0.25">
      <c r="A101" t="s">
        <v>404</v>
      </c>
      <c r="B101" s="66" t="s">
        <v>405</v>
      </c>
      <c r="C101" s="2">
        <v>1008</v>
      </c>
      <c r="D101" s="3">
        <v>921.29032258064524</v>
      </c>
      <c r="E101" s="3">
        <v>926.80000000000007</v>
      </c>
      <c r="F101" s="3">
        <v>938.90322580645159</v>
      </c>
      <c r="G101" s="3">
        <v>963.29032258064524</v>
      </c>
      <c r="H101" s="3">
        <v>926.80000000000007</v>
      </c>
      <c r="I101" s="3">
        <v>963.29032258064524</v>
      </c>
      <c r="J101" s="3">
        <v>990.73333333333335</v>
      </c>
      <c r="K101" s="3">
        <v>1720.6451612903227</v>
      </c>
      <c r="L101" s="3">
        <v>1566.1935483870968</v>
      </c>
      <c r="M101" s="3">
        <v>1609.0344827586207</v>
      </c>
      <c r="N101" s="3">
        <v>1902.6451612903227</v>
      </c>
      <c r="O101" s="4">
        <v>1610</v>
      </c>
    </row>
    <row r="102" spans="1:15" x14ac:dyDescent="0.25">
      <c r="A102" t="s">
        <v>406</v>
      </c>
      <c r="B102" s="66" t="s">
        <v>407</v>
      </c>
      <c r="C102" s="2">
        <v>1372</v>
      </c>
      <c r="D102" s="3">
        <v>1176</v>
      </c>
      <c r="E102" s="3">
        <v>1176</v>
      </c>
      <c r="F102" s="3">
        <v>1147.0967741935483</v>
      </c>
      <c r="G102" s="3">
        <v>1218.6774193548388</v>
      </c>
      <c r="H102" s="3">
        <v>2082.5</v>
      </c>
      <c r="I102" s="3">
        <v>2230.9677419354839</v>
      </c>
      <c r="J102" s="3">
        <v>2704.5666666666666</v>
      </c>
      <c r="K102" s="3">
        <v>1957.0645161290322</v>
      </c>
      <c r="L102" s="3">
        <v>1913.7096774193546</v>
      </c>
      <c r="M102" s="3">
        <v>2115.4482758620688</v>
      </c>
      <c r="N102" s="3">
        <v>1958.1935483870968</v>
      </c>
      <c r="O102" s="4">
        <v>2209.2000000000003</v>
      </c>
    </row>
    <row r="103" spans="1:15" x14ac:dyDescent="0.25">
      <c r="A103" t="s">
        <v>275</v>
      </c>
      <c r="B103" s="66" t="s">
        <v>276</v>
      </c>
      <c r="C103" s="2">
        <v>6203.8666666666668</v>
      </c>
      <c r="D103" s="3">
        <v>6597.1612903225814</v>
      </c>
      <c r="E103" s="3">
        <v>7085.6333333333332</v>
      </c>
      <c r="F103" s="3">
        <v>6482.5645161290322</v>
      </c>
      <c r="G103" s="3">
        <v>6292.0967741935483</v>
      </c>
      <c r="H103" s="3">
        <v>6430.9000000000005</v>
      </c>
      <c r="I103" s="3">
        <v>7818.8870967741932</v>
      </c>
      <c r="J103" s="3">
        <v>6262.7833333333328</v>
      </c>
      <c r="K103" s="3">
        <v>5984.7741935483873</v>
      </c>
      <c r="L103" s="3">
        <v>5293.9193548387093</v>
      </c>
      <c r="M103" s="3">
        <v>5323.3793103448279</v>
      </c>
      <c r="N103" s="3">
        <v>5850.5322580645161</v>
      </c>
      <c r="O103" s="4">
        <v>5879.3</v>
      </c>
    </row>
    <row r="104" spans="1:15" x14ac:dyDescent="0.25">
      <c r="A104" t="s">
        <v>277</v>
      </c>
      <c r="B104" s="66" t="s">
        <v>278</v>
      </c>
      <c r="C104" s="2">
        <v>2804.666666666667</v>
      </c>
      <c r="D104" s="3">
        <v>3259.516129032258</v>
      </c>
      <c r="E104" s="3">
        <v>2625</v>
      </c>
      <c r="F104" s="3">
        <v>2846.8548387096776</v>
      </c>
      <c r="G104" s="3">
        <v>2949.0322580645161</v>
      </c>
      <c r="H104" s="3">
        <v>3955</v>
      </c>
      <c r="I104" s="3">
        <v>4628.9193548387093</v>
      </c>
      <c r="J104" s="3">
        <v>4775.05</v>
      </c>
      <c r="K104" s="3">
        <v>3636.838709677419</v>
      </c>
      <c r="L104" s="3">
        <v>3491.3064516129034</v>
      </c>
      <c r="M104" s="3">
        <v>3434.8275862068963</v>
      </c>
      <c r="N104" s="3">
        <v>3311.3387096774195</v>
      </c>
      <c r="O104" s="4">
        <v>3278.1</v>
      </c>
    </row>
    <row r="105" spans="1:15" x14ac:dyDescent="0.25">
      <c r="A105" t="s">
        <v>279</v>
      </c>
      <c r="B105" s="66" t="s">
        <v>280</v>
      </c>
      <c r="C105" s="2">
        <v>10051.066666666666</v>
      </c>
      <c r="D105" s="3">
        <v>10872.354838709678</v>
      </c>
      <c r="E105" s="3">
        <v>10828.300000000001</v>
      </c>
      <c r="F105" s="3">
        <v>10356.838709677419</v>
      </c>
      <c r="G105" s="3">
        <v>9518.8709677419356</v>
      </c>
      <c r="H105" s="3">
        <v>11642.050000000001</v>
      </c>
      <c r="I105" s="3">
        <v>12403.661290322581</v>
      </c>
      <c r="J105" s="3">
        <v>10883.25</v>
      </c>
      <c r="K105" s="3">
        <v>9005.1612903225814</v>
      </c>
      <c r="L105" s="3">
        <v>8787.2580645161288</v>
      </c>
      <c r="M105" s="3">
        <v>9674</v>
      </c>
      <c r="N105" s="3">
        <v>9448.645161290322</v>
      </c>
      <c r="O105" s="4">
        <v>10509.800000000001</v>
      </c>
    </row>
    <row r="106" spans="1:15" x14ac:dyDescent="0.25">
      <c r="A106" t="s">
        <v>281</v>
      </c>
      <c r="B106" s="66" t="s">
        <v>282</v>
      </c>
      <c r="C106" s="2">
        <v>11080.183333333334</v>
      </c>
      <c r="D106" s="3">
        <v>12295.161290322581</v>
      </c>
      <c r="E106" s="3">
        <v>10655.516666666666</v>
      </c>
      <c r="F106" s="3">
        <v>10304.451612903225</v>
      </c>
      <c r="G106" s="3">
        <v>9743.3225806451628</v>
      </c>
      <c r="H106" s="3">
        <v>9850.75</v>
      </c>
      <c r="I106" s="3">
        <v>10644.854838709678</v>
      </c>
      <c r="J106" s="3">
        <v>11544.050000000001</v>
      </c>
      <c r="K106" s="3">
        <v>8822.0322580645152</v>
      </c>
      <c r="L106" s="3">
        <v>9047.9516129032254</v>
      </c>
      <c r="M106" s="3">
        <v>10253.672413793103</v>
      </c>
      <c r="N106" s="3">
        <v>9619.0161290322594</v>
      </c>
      <c r="O106" s="4">
        <v>9789.3833333333332</v>
      </c>
    </row>
    <row r="107" spans="1:15" x14ac:dyDescent="0.25">
      <c r="A107" t="s">
        <v>283</v>
      </c>
      <c r="B107" s="66" t="s">
        <v>284</v>
      </c>
      <c r="C107" s="2">
        <v>235.20000000000002</v>
      </c>
      <c r="D107" s="3">
        <v>256.06451612903226</v>
      </c>
      <c r="E107" s="3">
        <v>264.59999999999997</v>
      </c>
      <c r="F107" s="3">
        <v>256.06451612903226</v>
      </c>
      <c r="G107" s="3">
        <v>227.61290322580646</v>
      </c>
      <c r="H107" s="3">
        <v>264.59999999999997</v>
      </c>
      <c r="I107" s="3">
        <v>275.93548387096774</v>
      </c>
      <c r="J107" s="3">
        <v>255.73333333333332</v>
      </c>
      <c r="K107" s="3">
        <v>278.41935483870969</v>
      </c>
      <c r="L107" s="3">
        <v>278.41935483870969</v>
      </c>
      <c r="M107" s="3">
        <v>264.55172413793105</v>
      </c>
      <c r="N107" s="3">
        <v>278.41935483870969</v>
      </c>
      <c r="O107" s="4">
        <v>287.7</v>
      </c>
    </row>
    <row r="108" spans="1:15" x14ac:dyDescent="0.25">
      <c r="A108" t="s">
        <v>285</v>
      </c>
      <c r="B108" s="66" t="s">
        <v>286</v>
      </c>
      <c r="C108" s="2">
        <v>19356.633333333331</v>
      </c>
      <c r="D108" s="3">
        <v>17738.451612903227</v>
      </c>
      <c r="E108" s="3">
        <v>16267.300000000001</v>
      </c>
      <c r="F108" s="3">
        <v>15319.387096774193</v>
      </c>
      <c r="G108" s="3">
        <v>14900.290322580644</v>
      </c>
      <c r="H108" s="3">
        <v>15837.616666666669</v>
      </c>
      <c r="I108" s="3">
        <v>16376.725806451614</v>
      </c>
      <c r="J108" s="3">
        <v>17313.45</v>
      </c>
      <c r="K108" s="3">
        <v>16928.93548387097</v>
      </c>
      <c r="L108" s="3">
        <v>15239.112903225807</v>
      </c>
      <c r="M108" s="3">
        <v>14505.931034482759</v>
      </c>
      <c r="N108" s="3">
        <v>14015.354838709678</v>
      </c>
      <c r="O108" s="4">
        <v>13985.883333333333</v>
      </c>
    </row>
    <row r="109" spans="1:15" x14ac:dyDescent="0.25">
      <c r="A109" t="s">
        <v>287</v>
      </c>
      <c r="B109" s="66" t="s">
        <v>288</v>
      </c>
      <c r="C109" s="2">
        <v>3299.333333333333</v>
      </c>
      <c r="D109" s="3">
        <v>2565.8387096774195</v>
      </c>
      <c r="E109" s="3">
        <v>3046.8666666666668</v>
      </c>
      <c r="F109" s="3">
        <v>3040.7096774193546</v>
      </c>
      <c r="G109" s="3">
        <v>3028.9677419354839</v>
      </c>
      <c r="H109" s="3">
        <v>3520.2999999999997</v>
      </c>
      <c r="I109" s="3">
        <v>3265.3870967741937</v>
      </c>
      <c r="J109" s="3">
        <v>3393.1333333333332</v>
      </c>
      <c r="K109" s="3">
        <v>3556.2258064516132</v>
      </c>
      <c r="L109" s="3">
        <v>3462.9677419354839</v>
      </c>
      <c r="M109" s="3">
        <v>3332.9655172413791</v>
      </c>
      <c r="N109" s="3">
        <v>3433.3870967741937</v>
      </c>
      <c r="O109" s="4">
        <v>3309.1333333333332</v>
      </c>
    </row>
    <row r="110" spans="1:15" x14ac:dyDescent="0.25">
      <c r="A110" t="s">
        <v>289</v>
      </c>
      <c r="B110" s="66" t="s">
        <v>290</v>
      </c>
      <c r="C110" s="2">
        <v>3143.2333333333336</v>
      </c>
      <c r="D110" s="3">
        <v>2648.9354838709678</v>
      </c>
      <c r="E110" s="3">
        <v>2981.7666666666664</v>
      </c>
      <c r="F110" s="3">
        <v>3028.516129032258</v>
      </c>
      <c r="G110" s="3">
        <v>2704.9354838709678</v>
      </c>
      <c r="H110" s="3">
        <v>3285.4500000000003</v>
      </c>
      <c r="I110" s="3">
        <v>3612.677419354839</v>
      </c>
      <c r="J110" s="3">
        <v>3837.1666666666665</v>
      </c>
      <c r="K110" s="3">
        <v>3870.322580645161</v>
      </c>
      <c r="L110" s="3">
        <v>4001.516129032258</v>
      </c>
      <c r="M110" s="3">
        <v>3929.4137931034479</v>
      </c>
      <c r="N110" s="3">
        <v>4248.0967741935483</v>
      </c>
      <c r="O110" s="4">
        <v>4104.0999999999995</v>
      </c>
    </row>
    <row r="111" spans="1:15" x14ac:dyDescent="0.25">
      <c r="A111" t="s">
        <v>291</v>
      </c>
      <c r="B111" s="66" t="s">
        <v>292</v>
      </c>
      <c r="C111" s="2">
        <v>7854.583333333333</v>
      </c>
      <c r="D111" s="3">
        <v>8110.290322580644</v>
      </c>
      <c r="E111" s="3">
        <v>7437.0333333333338</v>
      </c>
      <c r="F111" s="3">
        <v>7931.9032258064526</v>
      </c>
      <c r="G111" s="3">
        <v>9559.854838709678</v>
      </c>
      <c r="H111" s="3">
        <v>10379.6</v>
      </c>
      <c r="I111" s="3">
        <v>10467.145161290322</v>
      </c>
      <c r="J111" s="3">
        <v>9415.8166666666657</v>
      </c>
      <c r="K111" s="3">
        <v>8562.1290322580644</v>
      </c>
      <c r="L111" s="3">
        <v>7661.6129032258068</v>
      </c>
      <c r="M111" s="3">
        <v>7662.5862068965507</v>
      </c>
      <c r="N111" s="3">
        <v>8842.6935483870966</v>
      </c>
      <c r="O111" s="4">
        <v>9317.35</v>
      </c>
    </row>
    <row r="112" spans="1:15" x14ac:dyDescent="0.25">
      <c r="A112" t="s">
        <v>293</v>
      </c>
      <c r="B112" s="66" t="s">
        <v>294</v>
      </c>
      <c r="C112" s="2">
        <v>14294</v>
      </c>
      <c r="D112" s="3">
        <v>13869.032258064515</v>
      </c>
      <c r="E112" s="3">
        <v>13265.466666666667</v>
      </c>
      <c r="F112" s="3">
        <v>13132</v>
      </c>
      <c r="G112" s="3">
        <v>13261.161290322581</v>
      </c>
      <c r="H112" s="3">
        <v>12998.533333333333</v>
      </c>
      <c r="I112" s="3">
        <v>12549.41935483871</v>
      </c>
      <c r="J112" s="3">
        <v>12841.033333333333</v>
      </c>
      <c r="K112" s="3">
        <v>12765.064516129032</v>
      </c>
      <c r="L112" s="3">
        <v>12129.645161290322</v>
      </c>
      <c r="M112" s="3">
        <v>11799.586206896551</v>
      </c>
      <c r="N112" s="3">
        <v>11412.935483870968</v>
      </c>
      <c r="O112" s="4">
        <v>10503.033333333333</v>
      </c>
    </row>
    <row r="113" spans="1:15" x14ac:dyDescent="0.25">
      <c r="A113" t="s">
        <v>295</v>
      </c>
      <c r="B113" s="66" t="s">
        <v>296</v>
      </c>
      <c r="C113" s="2">
        <v>4405.8</v>
      </c>
      <c r="D113" s="3">
        <v>5071.1612903225814</v>
      </c>
      <c r="E113" s="3">
        <v>5202.75</v>
      </c>
      <c r="F113" s="3">
        <v>4523.1290322580644</v>
      </c>
      <c r="G113" s="3">
        <v>4288.2903225806449</v>
      </c>
      <c r="H113" s="3">
        <v>4766.5333333333328</v>
      </c>
      <c r="I113" s="3">
        <v>6725.8709677419356</v>
      </c>
      <c r="J113" s="3">
        <v>5566.2833333333328</v>
      </c>
      <c r="K113" s="3">
        <v>3967.645161290322</v>
      </c>
      <c r="L113" s="3">
        <v>4193.677419354839</v>
      </c>
      <c r="M113" s="3">
        <v>4051.5517241379307</v>
      </c>
      <c r="N113" s="3">
        <v>4001.9677419354839</v>
      </c>
      <c r="O113" s="4">
        <v>3927.2333333333331</v>
      </c>
    </row>
    <row r="114" spans="1:15" x14ac:dyDescent="0.25">
      <c r="A114" t="s">
        <v>451</v>
      </c>
      <c r="B114" s="66" t="s">
        <v>452</v>
      </c>
      <c r="C114" s="2"/>
      <c r="D114" s="3">
        <v>70.451612903225808</v>
      </c>
      <c r="E114" s="3">
        <v>309.40000000000003</v>
      </c>
      <c r="F114" s="3">
        <v>317.0322580645161</v>
      </c>
      <c r="G114" s="3">
        <v>123.29032258064517</v>
      </c>
      <c r="H114" s="3"/>
      <c r="I114" s="3"/>
      <c r="J114" s="3"/>
      <c r="K114" s="3"/>
      <c r="L114" s="3"/>
      <c r="M114" s="3"/>
      <c r="N114" s="3"/>
      <c r="O114" s="4"/>
    </row>
    <row r="115" spans="1:15" x14ac:dyDescent="0.25">
      <c r="A115" t="s">
        <v>297</v>
      </c>
      <c r="B115" s="66" t="s">
        <v>298</v>
      </c>
      <c r="C115" s="2">
        <v>2786.2333333333336</v>
      </c>
      <c r="D115" s="3">
        <v>2976.8064516129034</v>
      </c>
      <c r="E115" s="3">
        <v>2316.0666666666666</v>
      </c>
      <c r="F115" s="3">
        <v>1985.741935483871</v>
      </c>
      <c r="G115" s="3">
        <v>2126.1935483870966</v>
      </c>
      <c r="H115" s="3">
        <v>2111.2000000000003</v>
      </c>
      <c r="I115" s="3">
        <v>2711.2580645161288</v>
      </c>
      <c r="J115" s="3">
        <v>3191.7666666666664</v>
      </c>
      <c r="K115" s="3">
        <v>3167.8387096774195</v>
      </c>
      <c r="L115" s="3">
        <v>2349.6290322580649</v>
      </c>
      <c r="M115" s="3">
        <v>2133.3103448275861</v>
      </c>
      <c r="N115" s="3">
        <v>2458.3548387096776</v>
      </c>
      <c r="O115" s="4">
        <v>2495.5</v>
      </c>
    </row>
    <row r="116" spans="1:15" x14ac:dyDescent="0.25">
      <c r="A116" t="s">
        <v>408</v>
      </c>
      <c r="B116" s="66" t="s">
        <v>409</v>
      </c>
      <c r="C116" s="2">
        <v>651.93333333333339</v>
      </c>
      <c r="D116" s="3">
        <v>632.25806451612902</v>
      </c>
      <c r="E116" s="3">
        <v>634.66666666666674</v>
      </c>
      <c r="F116" s="3">
        <v>650.32258064516134</v>
      </c>
      <c r="G116" s="3">
        <v>812.90322580645159</v>
      </c>
      <c r="H116" s="3">
        <v>784</v>
      </c>
      <c r="I116" s="3">
        <v>813.12903225806451</v>
      </c>
      <c r="J116" s="3">
        <v>840.23333333333335</v>
      </c>
      <c r="K116" s="3">
        <v>815.83870967741939</v>
      </c>
      <c r="L116" s="3">
        <v>805</v>
      </c>
      <c r="M116" s="3">
        <v>821.89655172413791</v>
      </c>
      <c r="N116" s="3">
        <v>796.19354838709671</v>
      </c>
      <c r="O116" s="4">
        <v>802.9</v>
      </c>
    </row>
    <row r="117" spans="1:15" x14ac:dyDescent="0.25">
      <c r="A117" t="s">
        <v>410</v>
      </c>
      <c r="B117" s="66" t="s">
        <v>411</v>
      </c>
      <c r="C117" s="2"/>
      <c r="D117" s="3"/>
      <c r="E117" s="3"/>
      <c r="F117" s="3"/>
      <c r="G117" s="3"/>
      <c r="H117" s="3"/>
      <c r="I117" s="3"/>
      <c r="J117" s="3"/>
      <c r="K117" s="3"/>
      <c r="L117" s="3">
        <v>608.32258064516134</v>
      </c>
      <c r="M117" s="3"/>
      <c r="N117" s="3"/>
      <c r="O117" s="4"/>
    </row>
    <row r="118" spans="1:15" x14ac:dyDescent="0.25">
      <c r="A118" t="s">
        <v>299</v>
      </c>
      <c r="B118" s="66" t="s">
        <v>300</v>
      </c>
      <c r="C118" s="2">
        <v>298.2</v>
      </c>
      <c r="D118" s="3">
        <v>364.45161290322579</v>
      </c>
      <c r="E118" s="3">
        <v>471.80000000000007</v>
      </c>
      <c r="F118" s="3">
        <v>457.93548387096774</v>
      </c>
      <c r="G118" s="3">
        <v>344.12903225806451</v>
      </c>
      <c r="H118" s="3">
        <v>407.40000000000003</v>
      </c>
      <c r="I118" s="3">
        <v>485.03225806451616</v>
      </c>
      <c r="J118" s="3">
        <v>435.40000000000003</v>
      </c>
      <c r="K118" s="3">
        <v>737.03225806451621</v>
      </c>
      <c r="L118" s="3">
        <v>394.25806451612902</v>
      </c>
      <c r="M118" s="3">
        <v>301.24137931034483</v>
      </c>
      <c r="N118" s="3">
        <v>323.80645161290323</v>
      </c>
      <c r="O118" s="4">
        <v>334.59999999999997</v>
      </c>
    </row>
    <row r="119" spans="1:15" x14ac:dyDescent="0.25">
      <c r="A119" t="s">
        <v>301</v>
      </c>
      <c r="B119" s="66" t="s">
        <v>302</v>
      </c>
      <c r="C119" s="2">
        <v>312.2</v>
      </c>
      <c r="D119" s="3">
        <v>413.22580645161293</v>
      </c>
      <c r="E119" s="3">
        <v>515.19999999999993</v>
      </c>
      <c r="F119" s="3">
        <v>457.93548387096774</v>
      </c>
      <c r="G119" s="3">
        <v>352.25806451612902</v>
      </c>
      <c r="H119" s="3">
        <v>334.59999999999997</v>
      </c>
      <c r="I119" s="3">
        <v>337.35483870967744</v>
      </c>
      <c r="J119" s="3">
        <v>319.2</v>
      </c>
      <c r="K119" s="3">
        <v>344.12903225806451</v>
      </c>
      <c r="L119" s="3">
        <v>330.58064516129031</v>
      </c>
      <c r="M119" s="3">
        <v>330.20689655172413</v>
      </c>
      <c r="N119" s="3">
        <v>337.35483870967744</v>
      </c>
      <c r="O119" s="4">
        <v>334.59999999999997</v>
      </c>
    </row>
    <row r="120" spans="1:15" x14ac:dyDescent="0.25">
      <c r="A120" t="s">
        <v>303</v>
      </c>
      <c r="B120" s="66" t="s">
        <v>304</v>
      </c>
      <c r="C120" s="2">
        <v>5221.3</v>
      </c>
      <c r="D120" s="3">
        <v>5314.5806451612907</v>
      </c>
      <c r="E120" s="3">
        <v>6524.4666666666672</v>
      </c>
      <c r="F120" s="3">
        <v>6461.677419354839</v>
      </c>
      <c r="G120" s="3">
        <v>6409.7419354838703</v>
      </c>
      <c r="H120" s="3">
        <v>7322</v>
      </c>
      <c r="I120" s="3">
        <v>5492.5161290322576</v>
      </c>
      <c r="J120" s="3">
        <v>4968.5999999999995</v>
      </c>
      <c r="K120" s="3">
        <v>3637.7419354838707</v>
      </c>
      <c r="L120" s="3">
        <v>4011.9032258064517</v>
      </c>
      <c r="M120" s="3">
        <v>4490.3793103448279</v>
      </c>
      <c r="N120" s="3">
        <v>4933.645161290322</v>
      </c>
      <c r="O120" s="4">
        <v>5385.8</v>
      </c>
    </row>
    <row r="121" spans="1:15" x14ac:dyDescent="0.25">
      <c r="A121" t="s">
        <v>305</v>
      </c>
      <c r="B121" s="66" t="s">
        <v>306</v>
      </c>
      <c r="C121" s="2">
        <v>355.59999999999997</v>
      </c>
      <c r="D121" s="3"/>
      <c r="E121" s="3"/>
      <c r="F121" s="3"/>
      <c r="G121" s="3"/>
      <c r="H121" s="3"/>
      <c r="I121" s="3">
        <v>308.90322580645164</v>
      </c>
      <c r="J121" s="3">
        <v>390.59999999999997</v>
      </c>
      <c r="K121" s="3">
        <v>420</v>
      </c>
      <c r="L121" s="3">
        <v>84</v>
      </c>
      <c r="M121" s="3"/>
      <c r="N121" s="3"/>
      <c r="O121" s="4"/>
    </row>
    <row r="122" spans="1:15" x14ac:dyDescent="0.25">
      <c r="A122" t="s">
        <v>305</v>
      </c>
      <c r="B122" s="66" t="s">
        <v>307</v>
      </c>
      <c r="C122" s="2">
        <v>23341.266666666666</v>
      </c>
      <c r="D122" s="3">
        <v>21893.854838709674</v>
      </c>
      <c r="E122" s="3">
        <v>21046.083333333336</v>
      </c>
      <c r="F122" s="3">
        <v>20093.725806451614</v>
      </c>
      <c r="G122" s="3">
        <v>21756.112903225807</v>
      </c>
      <c r="H122" s="3">
        <v>24337.366666666669</v>
      </c>
      <c r="I122" s="3">
        <v>24626.225806451614</v>
      </c>
      <c r="J122" s="3">
        <v>23463.3</v>
      </c>
      <c r="K122" s="3">
        <v>21492.483870967742</v>
      </c>
      <c r="L122" s="3">
        <v>22616.096774193549</v>
      </c>
      <c r="M122" s="3">
        <v>23311.086206896551</v>
      </c>
      <c r="N122" s="3">
        <v>24237.612903225807</v>
      </c>
      <c r="O122" s="4">
        <v>24653.766666666666</v>
      </c>
    </row>
    <row r="123" spans="1:15" x14ac:dyDescent="0.25">
      <c r="A123" t="s">
        <v>308</v>
      </c>
      <c r="B123" s="66" t="s">
        <v>309</v>
      </c>
      <c r="C123" s="2">
        <v>2658.1333333333332</v>
      </c>
      <c r="D123" s="3">
        <v>2455.6451612903224</v>
      </c>
      <c r="E123" s="3">
        <v>2516.9666666666667</v>
      </c>
      <c r="F123" s="3">
        <v>2594.0645161290322</v>
      </c>
      <c r="G123" s="3">
        <v>2581.1935483870966</v>
      </c>
      <c r="H123" s="3">
        <v>2864.5166666666664</v>
      </c>
      <c r="I123" s="3">
        <v>3700.0645161290327</v>
      </c>
      <c r="J123" s="3">
        <v>3736.0166666666669</v>
      </c>
      <c r="K123" s="3">
        <v>2820.5483870967741</v>
      </c>
      <c r="L123" s="3">
        <v>2257.8387096774195</v>
      </c>
      <c r="M123" s="3">
        <v>2214.1724137931037</v>
      </c>
      <c r="N123" s="3">
        <v>3220.2258064516132</v>
      </c>
      <c r="O123" s="4">
        <v>2602.0166666666664</v>
      </c>
    </row>
    <row r="124" spans="1:15" x14ac:dyDescent="0.25">
      <c r="A124" t="s">
        <v>310</v>
      </c>
      <c r="B124" s="66" t="s">
        <v>311</v>
      </c>
      <c r="C124" s="2">
        <v>14295.166666666668</v>
      </c>
      <c r="D124" s="3">
        <v>12490.032258064515</v>
      </c>
      <c r="E124" s="3">
        <v>11697.933333333334</v>
      </c>
      <c r="F124" s="3">
        <v>11798.274193548386</v>
      </c>
      <c r="G124" s="3">
        <v>12889.145161290322</v>
      </c>
      <c r="H124" s="3">
        <v>15346.566666666668</v>
      </c>
      <c r="I124" s="3">
        <v>15004.274193548386</v>
      </c>
      <c r="J124" s="3">
        <v>15021.066666666668</v>
      </c>
      <c r="K124" s="3">
        <v>14083.209677419356</v>
      </c>
      <c r="L124" s="3">
        <v>12462.258064516129</v>
      </c>
      <c r="M124" s="3">
        <v>12296.46551724138</v>
      </c>
      <c r="N124" s="3">
        <v>13354.758064516129</v>
      </c>
      <c r="O124" s="4">
        <v>12953.15</v>
      </c>
    </row>
    <row r="125" spans="1:15" x14ac:dyDescent="0.25">
      <c r="A125" t="s">
        <v>312</v>
      </c>
      <c r="B125" s="66" t="s">
        <v>313</v>
      </c>
      <c r="C125" s="2">
        <v>763</v>
      </c>
      <c r="D125" s="3">
        <v>714</v>
      </c>
      <c r="E125" s="3">
        <v>390.59999999999997</v>
      </c>
      <c r="F125" s="3">
        <v>378</v>
      </c>
      <c r="G125" s="3">
        <v>336</v>
      </c>
      <c r="H125" s="3">
        <v>347.2</v>
      </c>
      <c r="I125" s="3">
        <v>714</v>
      </c>
      <c r="J125" s="3">
        <v>564.19999999999993</v>
      </c>
      <c r="K125" s="3">
        <v>371.22580645161293</v>
      </c>
      <c r="L125" s="3">
        <v>378</v>
      </c>
      <c r="M125" s="3">
        <v>330.20689655172413</v>
      </c>
      <c r="N125" s="3">
        <v>392.90322580645164</v>
      </c>
      <c r="O125" s="4">
        <v>305.2</v>
      </c>
    </row>
    <row r="126" spans="1:15" x14ac:dyDescent="0.25">
      <c r="A126" t="s">
        <v>412</v>
      </c>
      <c r="B126" s="66" t="s">
        <v>413</v>
      </c>
      <c r="C126" s="2"/>
      <c r="D126" s="3"/>
      <c r="E126" s="3"/>
      <c r="F126" s="3"/>
      <c r="G126" s="3"/>
      <c r="H126" s="3"/>
      <c r="I126" s="3"/>
      <c r="J126" s="3"/>
      <c r="K126" s="3">
        <v>188.7741935483871</v>
      </c>
      <c r="L126" s="3">
        <v>291.74193548387098</v>
      </c>
      <c r="M126" s="3">
        <v>311.86206896551721</v>
      </c>
      <c r="N126" s="3">
        <v>308.90322580645164</v>
      </c>
      <c r="O126" s="4">
        <v>141.86666666666667</v>
      </c>
    </row>
    <row r="127" spans="1:15" x14ac:dyDescent="0.25">
      <c r="A127" t="s">
        <v>314</v>
      </c>
      <c r="B127" s="66" t="s">
        <v>315</v>
      </c>
      <c r="C127" s="2">
        <v>2677.7333333333336</v>
      </c>
      <c r="D127" s="3">
        <v>2704.2580645161288</v>
      </c>
      <c r="E127" s="3">
        <v>2722.7666666666664</v>
      </c>
      <c r="F127" s="3">
        <v>2772</v>
      </c>
      <c r="G127" s="3">
        <v>2753.2580645161288</v>
      </c>
      <c r="H127" s="3">
        <v>2998.5666666666666</v>
      </c>
      <c r="I127" s="3">
        <v>2037.677419354839</v>
      </c>
      <c r="J127" s="3">
        <v>1742.5333333333333</v>
      </c>
      <c r="K127" s="3">
        <v>1821.3548387096773</v>
      </c>
      <c r="L127" s="3">
        <v>992.87096774193549</v>
      </c>
      <c r="M127" s="3">
        <v>738.62068965517244</v>
      </c>
      <c r="N127" s="3">
        <v>853.54838709677415</v>
      </c>
      <c r="O127" s="4">
        <v>903</v>
      </c>
    </row>
    <row r="128" spans="1:15" x14ac:dyDescent="0.25">
      <c r="A128" t="s">
        <v>316</v>
      </c>
      <c r="B128" s="66" t="s">
        <v>317</v>
      </c>
      <c r="C128" s="2">
        <v>340.2</v>
      </c>
      <c r="D128" s="3">
        <v>364.45161290322579</v>
      </c>
      <c r="E128" s="3">
        <v>327.59999999999997</v>
      </c>
      <c r="F128" s="3">
        <v>317.0322580645161</v>
      </c>
      <c r="G128" s="3">
        <v>317.0322580645161</v>
      </c>
      <c r="H128" s="3">
        <v>291.2</v>
      </c>
      <c r="I128" s="3">
        <v>317.0322580645161</v>
      </c>
      <c r="J128" s="3">
        <v>371</v>
      </c>
      <c r="K128" s="3">
        <v>478.25806451612908</v>
      </c>
      <c r="L128" s="3">
        <v>323.80645161290323</v>
      </c>
      <c r="M128" s="3">
        <v>338.89655172413796</v>
      </c>
      <c r="N128" s="3">
        <v>317.0322580645161</v>
      </c>
      <c r="O128" s="4">
        <v>291.2</v>
      </c>
    </row>
    <row r="129" spans="1:15" x14ac:dyDescent="0.25">
      <c r="A129" t="s">
        <v>318</v>
      </c>
      <c r="B129" s="66" t="s">
        <v>319</v>
      </c>
      <c r="C129" s="2"/>
      <c r="D129" s="3"/>
      <c r="E129" s="3"/>
      <c r="F129" s="3"/>
      <c r="G129" s="3"/>
      <c r="H129" s="3">
        <v>243.36666666666667</v>
      </c>
      <c r="I129" s="3">
        <v>302.80645161290323</v>
      </c>
      <c r="J129" s="3">
        <v>312.90000000000003</v>
      </c>
      <c r="K129" s="3">
        <v>336.45161290322579</v>
      </c>
      <c r="L129" s="3">
        <v>300.09677419354836</v>
      </c>
      <c r="M129" s="3">
        <v>319.34482758620686</v>
      </c>
      <c r="N129" s="3">
        <v>298.74193548387098</v>
      </c>
      <c r="O129" s="4">
        <v>274.40000000000003</v>
      </c>
    </row>
    <row r="130" spans="1:15" x14ac:dyDescent="0.25">
      <c r="A130" t="s">
        <v>414</v>
      </c>
      <c r="B130" s="66" t="s">
        <v>415</v>
      </c>
      <c r="C130" s="2">
        <v>295.40000000000003</v>
      </c>
      <c r="D130" s="3"/>
      <c r="E130" s="3"/>
      <c r="F130" s="3"/>
      <c r="G130" s="3"/>
      <c r="H130" s="3"/>
      <c r="I130" s="3">
        <v>295.35483870967744</v>
      </c>
      <c r="J130" s="3">
        <v>154</v>
      </c>
      <c r="K130" s="3">
        <v>128.70967741935485</v>
      </c>
      <c r="L130" s="3">
        <v>218.12903225806451</v>
      </c>
      <c r="M130" s="3">
        <v>327.31034482758622</v>
      </c>
      <c r="N130" s="3">
        <v>277.74193548387098</v>
      </c>
      <c r="O130" s="4">
        <v>246.40000000000003</v>
      </c>
    </row>
    <row r="131" spans="1:15" x14ac:dyDescent="0.25">
      <c r="A131" t="s">
        <v>320</v>
      </c>
      <c r="B131" s="66" t="s">
        <v>321</v>
      </c>
      <c r="C131" s="2">
        <v>12810.933333333334</v>
      </c>
      <c r="D131" s="3">
        <v>13204.935483870968</v>
      </c>
      <c r="E131" s="3">
        <v>13088.366666666667</v>
      </c>
      <c r="F131" s="3">
        <v>13451.177419354837</v>
      </c>
      <c r="G131" s="3">
        <v>13923.225806451614</v>
      </c>
      <c r="H131" s="3">
        <v>13380.966666666667</v>
      </c>
      <c r="I131" s="3">
        <v>14417.064516129032</v>
      </c>
      <c r="J131" s="3">
        <v>14864.5</v>
      </c>
      <c r="K131" s="3">
        <v>13961.612903225807</v>
      </c>
      <c r="L131" s="3">
        <v>12172.661290322581</v>
      </c>
      <c r="M131" s="3">
        <v>11513.068965517241</v>
      </c>
      <c r="N131" s="3">
        <v>14480.854838709676</v>
      </c>
      <c r="O131" s="4">
        <v>14248.85</v>
      </c>
    </row>
    <row r="132" spans="1:15" x14ac:dyDescent="0.25">
      <c r="A132" t="s">
        <v>322</v>
      </c>
      <c r="B132" s="66" t="s">
        <v>323</v>
      </c>
      <c r="C132" s="2">
        <v>671.30000000000007</v>
      </c>
      <c r="D132" s="3">
        <v>1769.6451612903227</v>
      </c>
      <c r="E132" s="3">
        <v>1945.2999999999997</v>
      </c>
      <c r="F132" s="3">
        <v>1954.5806451612905</v>
      </c>
      <c r="G132" s="3">
        <v>1954.5806451612905</v>
      </c>
      <c r="H132" s="3">
        <v>1116.0333333333333</v>
      </c>
      <c r="I132" s="3">
        <v>1470.2258064516129</v>
      </c>
      <c r="J132" s="3">
        <v>1487.2666666666667</v>
      </c>
      <c r="K132" s="3">
        <v>1326.3870967741934</v>
      </c>
      <c r="L132" s="3">
        <v>1069.8709677419356</v>
      </c>
      <c r="M132" s="3">
        <v>1066.8965517241379</v>
      </c>
      <c r="N132" s="3">
        <v>977.51612903225816</v>
      </c>
      <c r="O132" s="4">
        <v>946.39999999999986</v>
      </c>
    </row>
    <row r="133" spans="1:15" x14ac:dyDescent="0.25">
      <c r="A133" t="s">
        <v>324</v>
      </c>
      <c r="B133" s="66" t="s">
        <v>325</v>
      </c>
      <c r="C133" s="2">
        <v>362.59999999999997</v>
      </c>
      <c r="D133" s="3">
        <v>329.22580645161293</v>
      </c>
      <c r="E133" s="3">
        <v>327.59999999999997</v>
      </c>
      <c r="F133" s="3">
        <v>317.0322580645161</v>
      </c>
      <c r="G133" s="3">
        <v>317.0322580645161</v>
      </c>
      <c r="H133" s="3">
        <v>319.2</v>
      </c>
      <c r="I133" s="3">
        <v>378</v>
      </c>
      <c r="J133" s="3">
        <v>362.59999999999997</v>
      </c>
      <c r="K133" s="3">
        <v>330.58064516129031</v>
      </c>
      <c r="L133" s="3">
        <v>337.35483870967744</v>
      </c>
      <c r="M133" s="3">
        <v>375.10344827586204</v>
      </c>
      <c r="N133" s="3">
        <v>323.80645161290323</v>
      </c>
      <c r="O133" s="4">
        <v>305.2</v>
      </c>
    </row>
    <row r="134" spans="1:15" x14ac:dyDescent="0.25">
      <c r="A134" t="s">
        <v>326</v>
      </c>
      <c r="B134" s="66" t="s">
        <v>327</v>
      </c>
      <c r="C134" s="2">
        <v>18307.8</v>
      </c>
      <c r="D134" s="3">
        <v>17961.096774193549</v>
      </c>
      <c r="E134" s="3">
        <v>16733.850000000002</v>
      </c>
      <c r="F134" s="3">
        <v>15066.032258064517</v>
      </c>
      <c r="G134" s="3">
        <v>15328.870967741936</v>
      </c>
      <c r="H134" s="3">
        <v>16906.166666666664</v>
      </c>
      <c r="I134" s="3">
        <v>18716.870967741936</v>
      </c>
      <c r="J134" s="3">
        <v>18608.100000000002</v>
      </c>
      <c r="K134" s="3">
        <v>18748.258064516129</v>
      </c>
      <c r="L134" s="3">
        <v>17101.790322580644</v>
      </c>
      <c r="M134" s="3">
        <v>16393.517241379312</v>
      </c>
      <c r="N134" s="3">
        <v>17047.822580645163</v>
      </c>
      <c r="O134" s="4">
        <v>17881.383333333331</v>
      </c>
    </row>
    <row r="135" spans="1:15" x14ac:dyDescent="0.25">
      <c r="A135" t="s">
        <v>328</v>
      </c>
      <c r="B135" s="66" t="s">
        <v>329</v>
      </c>
      <c r="C135" s="2">
        <v>15154.533333333333</v>
      </c>
      <c r="D135" s="3">
        <v>15606.387096774193</v>
      </c>
      <c r="E135" s="3">
        <v>15879.733333333334</v>
      </c>
      <c r="F135" s="3">
        <v>15475.419354838712</v>
      </c>
      <c r="G135" s="3">
        <v>15547.451612903225</v>
      </c>
      <c r="H135" s="3">
        <v>16351.766666666666</v>
      </c>
      <c r="I135" s="3">
        <v>16619.806451612905</v>
      </c>
      <c r="J135" s="3">
        <v>14932.983333333334</v>
      </c>
      <c r="K135" s="3">
        <v>13609.58064516129</v>
      </c>
      <c r="L135" s="3">
        <v>15486.596774193549</v>
      </c>
      <c r="M135" s="3">
        <v>16187.620689655172</v>
      </c>
      <c r="N135" s="3">
        <v>15816.612903225807</v>
      </c>
      <c r="O135" s="4">
        <v>14547.633333333331</v>
      </c>
    </row>
    <row r="136" spans="1:15" x14ac:dyDescent="0.25">
      <c r="A136" t="s">
        <v>330</v>
      </c>
      <c r="B136" s="66" t="s">
        <v>331</v>
      </c>
      <c r="C136" s="2">
        <v>6201.0666666666666</v>
      </c>
      <c r="D136" s="3">
        <v>6797.3387096774186</v>
      </c>
      <c r="E136" s="3">
        <v>6057.8</v>
      </c>
      <c r="F136" s="3">
        <v>6520.5</v>
      </c>
      <c r="G136" s="3">
        <v>6196.4677419354839</v>
      </c>
      <c r="H136" s="3">
        <v>6897.8</v>
      </c>
      <c r="I136" s="3">
        <v>7925.1290322580653</v>
      </c>
      <c r="J136" s="3">
        <v>7639.5666666666657</v>
      </c>
      <c r="K136" s="3">
        <v>8042.7741935483873</v>
      </c>
      <c r="L136" s="3">
        <v>7418.4193548387093</v>
      </c>
      <c r="M136" s="3">
        <v>7242.4655172413795</v>
      </c>
      <c r="N136" s="3">
        <v>7545.5483870967746</v>
      </c>
      <c r="O136" s="4">
        <v>7255.6166666666668</v>
      </c>
    </row>
    <row r="137" spans="1:15" x14ac:dyDescent="0.25">
      <c r="A137" t="s">
        <v>332</v>
      </c>
      <c r="B137" s="66" t="s">
        <v>333</v>
      </c>
      <c r="C137" s="2">
        <v>264.59999999999997</v>
      </c>
      <c r="D137" s="3">
        <v>227.61290322580646</v>
      </c>
      <c r="E137" s="3">
        <v>264.59999999999997</v>
      </c>
      <c r="F137" s="3">
        <v>256.06451612903226</v>
      </c>
      <c r="G137" s="3">
        <v>256.06451612903226</v>
      </c>
      <c r="H137" s="3">
        <v>242.90000000000003</v>
      </c>
      <c r="I137" s="3">
        <v>278.41935483870969</v>
      </c>
      <c r="J137" s="3">
        <v>319.66666666666663</v>
      </c>
      <c r="K137" s="3">
        <v>309.35483870967744</v>
      </c>
      <c r="L137" s="3">
        <v>278.41935483870969</v>
      </c>
      <c r="M137" s="3">
        <v>132.27586206896552</v>
      </c>
      <c r="N137" s="3"/>
      <c r="O137" s="4"/>
    </row>
    <row r="138" spans="1:15" x14ac:dyDescent="0.25">
      <c r="A138" t="s">
        <v>334</v>
      </c>
      <c r="B138" s="66" t="s">
        <v>335</v>
      </c>
      <c r="C138" s="2">
        <v>24348.566666666666</v>
      </c>
      <c r="D138" s="3">
        <v>22622.983870967742</v>
      </c>
      <c r="E138" s="3">
        <v>20843.2</v>
      </c>
      <c r="F138" s="3">
        <v>20025.983870967742</v>
      </c>
      <c r="G138" s="3">
        <v>20770.354838709674</v>
      </c>
      <c r="H138" s="3">
        <v>21236.833333333336</v>
      </c>
      <c r="I138" s="3">
        <v>21238.56451612903</v>
      </c>
      <c r="J138" s="3">
        <v>21159.95</v>
      </c>
      <c r="K138" s="3">
        <v>20492.387096774193</v>
      </c>
      <c r="L138" s="3">
        <v>20267.93548387097</v>
      </c>
      <c r="M138" s="3">
        <v>19899.551724137931</v>
      </c>
      <c r="N138" s="3">
        <v>18567.048387096773</v>
      </c>
      <c r="O138" s="4">
        <v>18326.7</v>
      </c>
    </row>
    <row r="139" spans="1:15" x14ac:dyDescent="0.25">
      <c r="A139" t="s">
        <v>336</v>
      </c>
      <c r="B139" s="66" t="s">
        <v>337</v>
      </c>
      <c r="C139" s="2">
        <v>19102.766666666666</v>
      </c>
      <c r="D139" s="3">
        <v>18992.806451612905</v>
      </c>
      <c r="E139" s="3">
        <v>17024.583333333336</v>
      </c>
      <c r="F139" s="3">
        <v>16245.645161290324</v>
      </c>
      <c r="G139" s="3">
        <v>17673.193548387095</v>
      </c>
      <c r="H139" s="3">
        <v>19424.3</v>
      </c>
      <c r="I139" s="3">
        <v>19789.677419354837</v>
      </c>
      <c r="J139" s="3">
        <v>19579.816666666666</v>
      </c>
      <c r="K139" s="3">
        <v>17822.225806451614</v>
      </c>
      <c r="L139" s="3">
        <v>17470.870967741936</v>
      </c>
      <c r="M139" s="3">
        <v>17945.46551724138</v>
      </c>
      <c r="N139" s="3">
        <v>17990.677419354837</v>
      </c>
      <c r="O139" s="4">
        <v>18331.600000000002</v>
      </c>
    </row>
    <row r="140" spans="1:15" x14ac:dyDescent="0.25">
      <c r="A140" t="s">
        <v>416</v>
      </c>
      <c r="B140" s="66" t="s">
        <v>417</v>
      </c>
      <c r="C140" s="2"/>
      <c r="D140" s="3"/>
      <c r="E140" s="3"/>
      <c r="F140" s="3"/>
      <c r="G140" s="3"/>
      <c r="H140" s="3"/>
      <c r="I140" s="3"/>
      <c r="J140" s="3"/>
      <c r="K140" s="3">
        <v>171.61290322580646</v>
      </c>
      <c r="L140" s="3">
        <v>308.90322580645164</v>
      </c>
      <c r="M140" s="3">
        <v>293.51724137931035</v>
      </c>
      <c r="N140" s="3">
        <v>308.90322580645164</v>
      </c>
      <c r="O140" s="4">
        <v>159.6</v>
      </c>
    </row>
    <row r="141" spans="1:15" x14ac:dyDescent="0.25">
      <c r="A141" t="s">
        <v>338</v>
      </c>
      <c r="B141" s="66" t="s">
        <v>339</v>
      </c>
      <c r="C141" s="2">
        <v>11618.366666666667</v>
      </c>
      <c r="D141" s="3">
        <v>12474.677419354837</v>
      </c>
      <c r="E141" s="3">
        <v>14317.683333333334</v>
      </c>
      <c r="F141" s="3">
        <v>13787.290322580644</v>
      </c>
      <c r="G141" s="3">
        <v>14480.967741935483</v>
      </c>
      <c r="H141" s="3">
        <v>13246.916666666668</v>
      </c>
      <c r="I141" s="3">
        <v>13592.983870967741</v>
      </c>
      <c r="J141" s="3">
        <v>14585.783333333333</v>
      </c>
      <c r="K141" s="3">
        <v>14550.967741935483</v>
      </c>
      <c r="L141" s="3">
        <v>13539.806451612903</v>
      </c>
      <c r="M141" s="3">
        <v>13431.913793103449</v>
      </c>
      <c r="N141" s="3">
        <v>12817.677419354837</v>
      </c>
      <c r="O141" s="4">
        <v>13444.316666666666</v>
      </c>
    </row>
    <row r="142" spans="1:15" x14ac:dyDescent="0.25">
      <c r="A142" t="s">
        <v>340</v>
      </c>
      <c r="B142" s="66" t="s">
        <v>341</v>
      </c>
      <c r="C142" s="2">
        <v>2717.8666666666668</v>
      </c>
      <c r="D142" s="3">
        <v>2788.0322580645161</v>
      </c>
      <c r="E142" s="3">
        <v>2770.6</v>
      </c>
      <c r="F142" s="3">
        <v>2634.2580645161288</v>
      </c>
      <c r="G142" s="3">
        <v>3004.8064516129034</v>
      </c>
      <c r="H142" s="3">
        <v>3146.0333333333333</v>
      </c>
      <c r="I142" s="3">
        <v>3060.2419354838712</v>
      </c>
      <c r="J142" s="3">
        <v>3009.65</v>
      </c>
      <c r="K142" s="3">
        <v>3007.7419354838712</v>
      </c>
      <c r="L142" s="3">
        <v>2430.5806451612907</v>
      </c>
      <c r="M142" s="3">
        <v>2256.8965517241377</v>
      </c>
      <c r="N142" s="3">
        <v>2552.2903225806454</v>
      </c>
      <c r="O142" s="4">
        <v>2577.6333333333332</v>
      </c>
    </row>
    <row r="143" spans="1:15" x14ac:dyDescent="0.25">
      <c r="A143" t="s">
        <v>342</v>
      </c>
      <c r="B143" s="66" t="s">
        <v>343</v>
      </c>
      <c r="C143" s="2">
        <v>341.59999999999997</v>
      </c>
      <c r="D143" s="3">
        <v>295.35483870967744</v>
      </c>
      <c r="E143" s="3">
        <v>390.59999999999997</v>
      </c>
      <c r="F143" s="3">
        <v>323.80645161290323</v>
      </c>
      <c r="G143" s="3">
        <v>344.12903225806451</v>
      </c>
      <c r="H143" s="3">
        <v>340.2</v>
      </c>
      <c r="I143" s="3">
        <v>323.80645161290323</v>
      </c>
      <c r="J143" s="3">
        <v>436.8</v>
      </c>
      <c r="K143" s="3">
        <v>288.58064516129031</v>
      </c>
      <c r="L143" s="3">
        <v>337.35483870967744</v>
      </c>
      <c r="M143" s="3">
        <v>338.89655172413796</v>
      </c>
      <c r="N143" s="3">
        <v>317.0322580645161</v>
      </c>
      <c r="O143" s="4">
        <v>291.2</v>
      </c>
    </row>
    <row r="144" spans="1:15" x14ac:dyDescent="0.25">
      <c r="A144" t="s">
        <v>344</v>
      </c>
      <c r="B144" s="66" t="s">
        <v>345</v>
      </c>
      <c r="C144" s="2">
        <v>445.90000000000003</v>
      </c>
      <c r="D144" s="3">
        <v>265.54838709677421</v>
      </c>
      <c r="E144" s="3">
        <v>308.7</v>
      </c>
      <c r="F144" s="3">
        <v>298.74193548387098</v>
      </c>
      <c r="G144" s="3">
        <v>298.74193548387098</v>
      </c>
      <c r="H144" s="3">
        <v>521.0333333333333</v>
      </c>
      <c r="I144" s="3">
        <v>605.61290322580646</v>
      </c>
      <c r="J144" s="3">
        <v>591.0333333333333</v>
      </c>
      <c r="K144" s="3">
        <v>639.25806451612902</v>
      </c>
      <c r="L144" s="3">
        <v>401.0322580645161</v>
      </c>
      <c r="M144" s="3">
        <v>532.24137931034477</v>
      </c>
      <c r="N144" s="3">
        <v>597.48387096774195</v>
      </c>
      <c r="O144" s="4">
        <v>583.1</v>
      </c>
    </row>
    <row r="145" spans="1:15" x14ac:dyDescent="0.25">
      <c r="A145" t="s">
        <v>418</v>
      </c>
      <c r="B145" s="66" t="s">
        <v>419</v>
      </c>
      <c r="C145" s="2">
        <v>162.4</v>
      </c>
      <c r="D145" s="3"/>
      <c r="E145" s="3"/>
      <c r="F145" s="3"/>
      <c r="G145" s="3"/>
      <c r="H145" s="3"/>
      <c r="I145" s="3">
        <v>314.32258064516134</v>
      </c>
      <c r="J145" s="3">
        <v>40.6</v>
      </c>
      <c r="K145" s="3">
        <v>78.580645161290334</v>
      </c>
      <c r="L145" s="3">
        <v>147.67741935483872</v>
      </c>
      <c r="M145" s="3">
        <v>263.58620689655174</v>
      </c>
      <c r="N145" s="3">
        <v>325.16129032258067</v>
      </c>
      <c r="O145" s="4">
        <v>275.8</v>
      </c>
    </row>
    <row r="146" spans="1:15" x14ac:dyDescent="0.25">
      <c r="A146" t="s">
        <v>346</v>
      </c>
      <c r="B146" s="66" t="s">
        <v>347</v>
      </c>
      <c r="C146" s="2">
        <v>23820.883333333331</v>
      </c>
      <c r="D146" s="3">
        <v>21641.290322580644</v>
      </c>
      <c r="E146" s="3">
        <v>21634.2</v>
      </c>
      <c r="F146" s="3">
        <v>20739.080645161288</v>
      </c>
      <c r="G146" s="3">
        <v>21242.741935483871</v>
      </c>
      <c r="H146" s="3">
        <v>23948.983333333334</v>
      </c>
      <c r="I146" s="3">
        <v>25100.080645161288</v>
      </c>
      <c r="J146" s="3">
        <v>24101.7</v>
      </c>
      <c r="K146" s="3">
        <v>22173.629032258064</v>
      </c>
      <c r="L146" s="3">
        <v>21431.403225806451</v>
      </c>
      <c r="M146" s="3">
        <v>21113.810344827587</v>
      </c>
      <c r="N146" s="3">
        <v>21322.112903225807</v>
      </c>
      <c r="O146" s="4">
        <v>21756.466666666667</v>
      </c>
    </row>
    <row r="147" spans="1:15" x14ac:dyDescent="0.25">
      <c r="A147" t="s">
        <v>420</v>
      </c>
      <c r="B147" s="66" t="s">
        <v>421</v>
      </c>
      <c r="C147" s="2">
        <v>1154.3</v>
      </c>
      <c r="D147" s="3">
        <v>1182.7741935483871</v>
      </c>
      <c r="E147" s="3">
        <v>1154.3</v>
      </c>
      <c r="F147" s="3">
        <v>1182.7741935483871</v>
      </c>
      <c r="G147" s="3">
        <v>1117.0645161290324</v>
      </c>
      <c r="H147" s="3">
        <v>1151.0333333333333</v>
      </c>
      <c r="I147" s="3">
        <v>1166.9677419354839</v>
      </c>
      <c r="J147" s="3">
        <v>1458.2166666666667</v>
      </c>
      <c r="K147" s="3">
        <v>1411.1774193548388</v>
      </c>
      <c r="L147" s="3">
        <v>2082.7258064516132</v>
      </c>
      <c r="M147" s="3">
        <v>1604.6896551724137</v>
      </c>
      <c r="N147" s="3">
        <v>1379.2258064516129</v>
      </c>
      <c r="O147" s="4">
        <v>1425.8999999999999</v>
      </c>
    </row>
    <row r="148" spans="1:15" x14ac:dyDescent="0.25">
      <c r="A148" t="s">
        <v>348</v>
      </c>
      <c r="B148" s="66" t="s">
        <v>349</v>
      </c>
      <c r="C148" s="2">
        <v>312.2</v>
      </c>
      <c r="D148" s="3">
        <v>323.80645161290323</v>
      </c>
      <c r="E148" s="3">
        <v>327.59999999999997</v>
      </c>
      <c r="F148" s="3">
        <v>317.0322580645161</v>
      </c>
      <c r="G148" s="3">
        <v>281.80645161290323</v>
      </c>
      <c r="H148" s="3">
        <v>355.59999999999997</v>
      </c>
      <c r="I148" s="3">
        <v>371.22580645161293</v>
      </c>
      <c r="J148" s="3">
        <v>326.2</v>
      </c>
      <c r="K148" s="3">
        <v>357.67741935483866</v>
      </c>
      <c r="L148" s="3">
        <v>323.80645161290323</v>
      </c>
      <c r="M148" s="3">
        <v>337.44827586206895</v>
      </c>
      <c r="N148" s="3">
        <v>350.90322580645164</v>
      </c>
      <c r="O148" s="4">
        <v>327.59999999999997</v>
      </c>
    </row>
    <row r="149" spans="1:15" x14ac:dyDescent="0.25">
      <c r="A149" t="s">
        <v>350</v>
      </c>
      <c r="B149" s="66" t="s">
        <v>351</v>
      </c>
      <c r="C149" s="2">
        <v>746.19999999999993</v>
      </c>
      <c r="D149" s="3">
        <v>631.35483870967732</v>
      </c>
      <c r="E149" s="3">
        <v>473.19999999999993</v>
      </c>
      <c r="F149" s="3">
        <v>457.93548387096774</v>
      </c>
      <c r="G149" s="3">
        <v>387.48387096774189</v>
      </c>
      <c r="H149" s="3">
        <v>291.2</v>
      </c>
      <c r="I149" s="3">
        <v>323.80645161290323</v>
      </c>
      <c r="J149" s="3">
        <v>428.40000000000003</v>
      </c>
      <c r="K149" s="3">
        <v>688.25806451612902</v>
      </c>
      <c r="L149" s="3">
        <v>686.90322580645159</v>
      </c>
      <c r="M149" s="3">
        <v>741.51724137931035</v>
      </c>
      <c r="N149" s="3">
        <v>806.12903225806451</v>
      </c>
      <c r="O149" s="4">
        <v>674.80000000000007</v>
      </c>
    </row>
    <row r="150" spans="1:15" x14ac:dyDescent="0.25">
      <c r="A150" t="s">
        <v>352</v>
      </c>
      <c r="B150" s="66" t="s">
        <v>353</v>
      </c>
      <c r="C150" s="2">
        <v>334.59999999999997</v>
      </c>
      <c r="D150" s="3">
        <v>308.90322580645164</v>
      </c>
      <c r="E150" s="3">
        <v>327.59999999999997</v>
      </c>
      <c r="F150" s="3">
        <v>317.0322580645161</v>
      </c>
      <c r="G150" s="3">
        <v>317.0322580645161</v>
      </c>
      <c r="H150" s="3">
        <v>291.2</v>
      </c>
      <c r="I150" s="3">
        <v>357.67741935483866</v>
      </c>
      <c r="J150" s="3">
        <v>341.59999999999997</v>
      </c>
      <c r="K150" s="3">
        <v>288.58064516129031</v>
      </c>
      <c r="L150" s="3">
        <v>317.0322580645161</v>
      </c>
      <c r="M150" s="3">
        <v>367.86206896551721</v>
      </c>
      <c r="N150" s="3">
        <v>371.22580645161293</v>
      </c>
      <c r="O150" s="4">
        <v>291.2</v>
      </c>
    </row>
    <row r="151" spans="1:15" x14ac:dyDescent="0.25">
      <c r="A151" t="s">
        <v>354</v>
      </c>
      <c r="B151" s="66" t="s">
        <v>355</v>
      </c>
      <c r="C151" s="2">
        <v>2023</v>
      </c>
      <c r="D151" s="3">
        <v>1701.9032258064517</v>
      </c>
      <c r="E151" s="3">
        <v>1726.6666666666665</v>
      </c>
      <c r="F151" s="3">
        <v>1832.4193548387095</v>
      </c>
      <c r="G151" s="3">
        <v>1588.5483870967741</v>
      </c>
      <c r="H151" s="3">
        <v>1599.5</v>
      </c>
      <c r="I151" s="3">
        <v>1720.8709677419356</v>
      </c>
      <c r="J151" s="3">
        <v>1852.2000000000003</v>
      </c>
      <c r="K151" s="3">
        <v>1904.4516129032259</v>
      </c>
      <c r="L151" s="3">
        <v>1839.1935483870968</v>
      </c>
      <c r="M151" s="3">
        <v>1870.9310344827586</v>
      </c>
      <c r="N151" s="3">
        <v>2701.6612903225805</v>
      </c>
      <c r="O151" s="4">
        <v>2016.7000000000003</v>
      </c>
    </row>
    <row r="152" spans="1:15" x14ac:dyDescent="0.25">
      <c r="A152" t="s">
        <v>356</v>
      </c>
      <c r="B152" s="66" t="s">
        <v>357</v>
      </c>
      <c r="C152" s="2">
        <v>298.2</v>
      </c>
      <c r="D152" s="3">
        <v>448.45161290322579</v>
      </c>
      <c r="E152" s="3">
        <v>564.19999999999993</v>
      </c>
      <c r="F152" s="3">
        <v>464.70967741935488</v>
      </c>
      <c r="G152" s="3">
        <v>344.12903225806451</v>
      </c>
      <c r="H152" s="3">
        <v>362.59999999999997</v>
      </c>
      <c r="I152" s="3">
        <v>323.80645161290323</v>
      </c>
      <c r="J152" s="3">
        <v>326.2</v>
      </c>
      <c r="K152" s="3">
        <v>344.12903225806451</v>
      </c>
      <c r="L152" s="3">
        <v>330.58064516129031</v>
      </c>
      <c r="M152" s="3">
        <v>315.72413793103448</v>
      </c>
      <c r="N152" s="3">
        <v>317.0322580645161</v>
      </c>
      <c r="O152" s="4">
        <v>327.59999999999997</v>
      </c>
    </row>
    <row r="153" spans="1:15" x14ac:dyDescent="0.25">
      <c r="A153" t="s">
        <v>358</v>
      </c>
      <c r="B153" s="66" t="s">
        <v>359</v>
      </c>
      <c r="C153" s="2">
        <v>6499.7333333333336</v>
      </c>
      <c r="D153" s="3">
        <v>7121.145161290322</v>
      </c>
      <c r="E153" s="3">
        <v>6930.4666666666672</v>
      </c>
      <c r="F153" s="3">
        <v>7273</v>
      </c>
      <c r="G153" s="3">
        <v>7872.5161290322585</v>
      </c>
      <c r="H153" s="3">
        <v>7398.7666666666664</v>
      </c>
      <c r="I153" s="3">
        <v>6653.3870967741932</v>
      </c>
      <c r="J153" s="3">
        <v>6126.2833333333328</v>
      </c>
      <c r="K153" s="3">
        <v>5998.7741935483873</v>
      </c>
      <c r="L153" s="3">
        <v>5451.9838709677424</v>
      </c>
      <c r="M153" s="3">
        <v>5555.5862068965516</v>
      </c>
      <c r="N153" s="3">
        <v>7210.3387096774186</v>
      </c>
      <c r="O153" s="4">
        <v>8278.3166666666657</v>
      </c>
    </row>
    <row r="154" spans="1:15" x14ac:dyDescent="0.25">
      <c r="A154" t="s">
        <v>360</v>
      </c>
      <c r="B154" s="66" t="s">
        <v>361</v>
      </c>
      <c r="C154" s="2">
        <v>1271.2</v>
      </c>
      <c r="D154" s="3">
        <v>1235.6129032258066</v>
      </c>
      <c r="E154" s="3">
        <v>1538.6000000000001</v>
      </c>
      <c r="F154" s="3">
        <v>1429.3548387096773</v>
      </c>
      <c r="G154" s="3">
        <v>1159.741935483871</v>
      </c>
      <c r="H154" s="3">
        <v>1269.8</v>
      </c>
      <c r="I154" s="3">
        <v>1610.9032258064517</v>
      </c>
      <c r="J154" s="3">
        <v>1365</v>
      </c>
      <c r="K154" s="3">
        <v>1280.3225806451612</v>
      </c>
      <c r="L154" s="3">
        <v>1165.1612903225805</v>
      </c>
      <c r="M154" s="3">
        <v>1218</v>
      </c>
      <c r="N154" s="3">
        <v>1470</v>
      </c>
      <c r="O154" s="4">
        <v>989.80000000000007</v>
      </c>
    </row>
    <row r="155" spans="1:15" x14ac:dyDescent="0.25">
      <c r="A155" t="s">
        <v>362</v>
      </c>
      <c r="B155" s="66" t="s">
        <v>363</v>
      </c>
      <c r="C155" s="2">
        <v>235.20000000000002</v>
      </c>
      <c r="D155" s="3">
        <v>256.06451612903226</v>
      </c>
      <c r="E155" s="3">
        <v>264.59999999999997</v>
      </c>
      <c r="F155" s="3">
        <v>256.06451612903226</v>
      </c>
      <c r="G155" s="3">
        <v>237.54838709677421</v>
      </c>
      <c r="H155" s="3">
        <v>287.7</v>
      </c>
      <c r="I155" s="3">
        <v>278.41935483870969</v>
      </c>
      <c r="J155" s="3">
        <v>255.73333333333332</v>
      </c>
      <c r="K155" s="3">
        <v>278.41935483870969</v>
      </c>
      <c r="L155" s="3">
        <v>278.41935483870969</v>
      </c>
      <c r="M155" s="3">
        <v>264.55172413793105</v>
      </c>
      <c r="N155" s="3">
        <v>278.41935483870969</v>
      </c>
      <c r="O155" s="4">
        <v>287.7</v>
      </c>
    </row>
    <row r="156" spans="1:15" x14ac:dyDescent="0.25">
      <c r="A156" t="s">
        <v>364</v>
      </c>
      <c r="B156" s="66" t="s">
        <v>365</v>
      </c>
      <c r="C156" s="2">
        <v>3059.2333333333336</v>
      </c>
      <c r="D156" s="3">
        <v>4034.7096774193546</v>
      </c>
      <c r="E156" s="3">
        <v>3751.2999999999997</v>
      </c>
      <c r="F156" s="3">
        <v>3161.0645161290322</v>
      </c>
      <c r="G156" s="3">
        <v>2949.483870967742</v>
      </c>
      <c r="H156" s="3">
        <v>3670.7999999999997</v>
      </c>
      <c r="I156" s="3">
        <v>3721.0645161290327</v>
      </c>
      <c r="J156" s="3">
        <v>3118.2666666666664</v>
      </c>
      <c r="K156" s="3">
        <v>2504.1935483870966</v>
      </c>
      <c r="L156" s="3">
        <v>2491.5483870967741</v>
      </c>
      <c r="M156" s="3">
        <v>2452.655172413793</v>
      </c>
      <c r="N156" s="3">
        <v>3815.2258064516127</v>
      </c>
      <c r="O156" s="4">
        <v>2962.8666666666668</v>
      </c>
    </row>
    <row r="157" spans="1:15" x14ac:dyDescent="0.25">
      <c r="A157" t="s">
        <v>422</v>
      </c>
      <c r="B157" s="66" t="s">
        <v>423</v>
      </c>
      <c r="C157" s="2"/>
      <c r="D157" s="3"/>
      <c r="E157" s="3"/>
      <c r="F157" s="3"/>
      <c r="G157" s="3"/>
      <c r="H157" s="3"/>
      <c r="I157" s="3"/>
      <c r="J157" s="3"/>
      <c r="K157" s="3"/>
      <c r="L157" s="3">
        <v>61.193548387096776</v>
      </c>
      <c r="M157" s="3"/>
      <c r="N157" s="3"/>
      <c r="O157" s="4"/>
    </row>
    <row r="158" spans="1:15" x14ac:dyDescent="0.25">
      <c r="A158" t="s">
        <v>424</v>
      </c>
      <c r="B158" s="66" t="s">
        <v>425</v>
      </c>
      <c r="C158" s="2">
        <v>6991.8333333333339</v>
      </c>
      <c r="D158" s="3">
        <v>6634.4193548387093</v>
      </c>
      <c r="E158" s="3">
        <v>5467.9333333333334</v>
      </c>
      <c r="F158" s="3">
        <v>4944.0322580645161</v>
      </c>
      <c r="G158" s="3">
        <v>4413.3870967741932</v>
      </c>
      <c r="H158" s="3">
        <v>4870.3666666666668</v>
      </c>
      <c r="I158" s="3">
        <v>5467.4516129032263</v>
      </c>
      <c r="J158" s="3">
        <v>6127.0999999999995</v>
      </c>
      <c r="K158" s="3">
        <v>5730.9677419354839</v>
      </c>
      <c r="L158" s="3">
        <v>5715.8387096774186</v>
      </c>
      <c r="M158" s="3">
        <v>5980.6551724137926</v>
      </c>
      <c r="N158" s="3">
        <v>6789.0967741935483</v>
      </c>
      <c r="O158" s="4">
        <v>6734.2333333333336</v>
      </c>
    </row>
    <row r="159" spans="1:15" x14ac:dyDescent="0.25">
      <c r="A159" t="s">
        <v>424</v>
      </c>
      <c r="B159" s="66" t="s">
        <v>426</v>
      </c>
      <c r="C159" s="2"/>
      <c r="D159" s="3"/>
      <c r="E159" s="3"/>
      <c r="F159" s="3"/>
      <c r="G159" s="3"/>
      <c r="H159" s="3"/>
      <c r="I159" s="3"/>
      <c r="J159" s="3"/>
      <c r="K159" s="3">
        <v>298.74193548387098</v>
      </c>
      <c r="L159" s="3">
        <v>426.77419354838707</v>
      </c>
      <c r="M159" s="3">
        <v>364.9655172413793</v>
      </c>
      <c r="N159" s="3">
        <v>256.06451612903226</v>
      </c>
      <c r="O159" s="4"/>
    </row>
    <row r="160" spans="1:15" x14ac:dyDescent="0.25">
      <c r="A160" t="s">
        <v>366</v>
      </c>
      <c r="B160" s="66" t="s">
        <v>367</v>
      </c>
      <c r="C160" s="2">
        <v>3205.2999999999997</v>
      </c>
      <c r="D160" s="3">
        <v>3162.8709677419351</v>
      </c>
      <c r="E160" s="3">
        <v>3183.1333333333332</v>
      </c>
      <c r="F160" s="3">
        <v>3121.4354838709678</v>
      </c>
      <c r="G160" s="3">
        <v>3144.8064516129034</v>
      </c>
      <c r="H160" s="3">
        <v>3290</v>
      </c>
      <c r="I160" s="3">
        <v>3984.8064516129034</v>
      </c>
      <c r="J160" s="3">
        <v>4176.9000000000005</v>
      </c>
      <c r="K160" s="3">
        <v>4178.5483870967737</v>
      </c>
      <c r="L160" s="3">
        <v>4136.8870967741932</v>
      </c>
      <c r="M160" s="3">
        <v>4186.2413793103451</v>
      </c>
      <c r="N160" s="3">
        <v>3963.1290322580644</v>
      </c>
      <c r="O160" s="4">
        <v>3909.7333333333331</v>
      </c>
    </row>
    <row r="161" spans="1:15" x14ac:dyDescent="0.25">
      <c r="A161" t="s">
        <v>368</v>
      </c>
      <c r="B161" s="66" t="s">
        <v>369</v>
      </c>
      <c r="C161" s="2">
        <v>1407.9333333333334</v>
      </c>
      <c r="D161" s="3">
        <v>1446.2903225806454</v>
      </c>
      <c r="E161" s="3">
        <v>1543.2666666666667</v>
      </c>
      <c r="F161" s="3">
        <v>1598.7096774193546</v>
      </c>
      <c r="G161" s="3">
        <v>1488.2903225806454</v>
      </c>
      <c r="H161" s="3">
        <v>1536.0333333333333</v>
      </c>
      <c r="I161" s="3">
        <v>2279.9677419354839</v>
      </c>
      <c r="J161" s="3">
        <v>2411.9666666666667</v>
      </c>
      <c r="K161" s="3">
        <v>2600.8387096774195</v>
      </c>
      <c r="L161" s="3">
        <v>1760.1612903225805</v>
      </c>
      <c r="M161" s="3">
        <v>1548.4482758620688</v>
      </c>
      <c r="N161" s="3">
        <v>2374.3548387096776</v>
      </c>
      <c r="O161" s="4">
        <v>2345.2333333333336</v>
      </c>
    </row>
    <row r="162" spans="1:15" x14ac:dyDescent="0.25">
      <c r="A162" t="s">
        <v>427</v>
      </c>
      <c r="B162" s="66" t="s">
        <v>428</v>
      </c>
      <c r="C162" s="2">
        <v>3761.2166666666672</v>
      </c>
      <c r="D162" s="3">
        <v>5022.8387096774186</v>
      </c>
      <c r="E162" s="3">
        <v>4557</v>
      </c>
      <c r="F162" s="3">
        <v>4118.3709677419356</v>
      </c>
      <c r="G162" s="3">
        <v>3931.4032258064517</v>
      </c>
      <c r="H162" s="3">
        <v>4498.2</v>
      </c>
      <c r="I162" s="3">
        <v>5127.1612903225814</v>
      </c>
      <c r="J162" s="3">
        <v>4729.9000000000005</v>
      </c>
      <c r="K162" s="3">
        <v>4915.8064516129034</v>
      </c>
      <c r="L162" s="3">
        <v>4680.7419354838703</v>
      </c>
      <c r="M162" s="3">
        <v>4646.3103448275861</v>
      </c>
      <c r="N162" s="3">
        <v>5310.7419354838703</v>
      </c>
      <c r="O162" s="4">
        <v>5529.3</v>
      </c>
    </row>
    <row r="163" spans="1:15" x14ac:dyDescent="0.25">
      <c r="A163" t="s">
        <v>370</v>
      </c>
      <c r="B163" s="66" t="s">
        <v>371</v>
      </c>
      <c r="C163" s="2">
        <v>2443.8166666666666</v>
      </c>
      <c r="D163" s="3">
        <v>2619.6935483870966</v>
      </c>
      <c r="E163" s="3">
        <v>2438.1</v>
      </c>
      <c r="F163" s="3">
        <v>2308.7580645161288</v>
      </c>
      <c r="G163" s="3">
        <v>2483.1935483870966</v>
      </c>
      <c r="H163" s="3">
        <v>2543.5666666666666</v>
      </c>
      <c r="I163" s="3">
        <v>2731.6935483870966</v>
      </c>
      <c r="J163" s="3">
        <v>3799.9500000000003</v>
      </c>
      <c r="K163" s="3">
        <v>3297.4516129032259</v>
      </c>
      <c r="L163" s="3">
        <v>3229.0322580645161</v>
      </c>
      <c r="M163" s="3">
        <v>3776.1379310344828</v>
      </c>
      <c r="N163" s="3">
        <v>3505.6451612903224</v>
      </c>
      <c r="O163" s="4">
        <v>3622.5</v>
      </c>
    </row>
    <row r="164" spans="1:15" x14ac:dyDescent="0.25">
      <c r="A164" t="s">
        <v>372</v>
      </c>
      <c r="B164" s="66" t="s">
        <v>373</v>
      </c>
      <c r="C164" s="2">
        <v>1372</v>
      </c>
      <c r="D164" s="3">
        <v>1372</v>
      </c>
      <c r="E164" s="3">
        <v>1232</v>
      </c>
      <c r="F164" s="3">
        <v>1204</v>
      </c>
      <c r="G164" s="3">
        <v>1204</v>
      </c>
      <c r="H164" s="3">
        <v>1204</v>
      </c>
      <c r="I164" s="3">
        <v>1350.3225806451612</v>
      </c>
      <c r="J164" s="3">
        <v>1360.8</v>
      </c>
      <c r="K164" s="3">
        <v>1366.5806451612902</v>
      </c>
      <c r="L164" s="3">
        <v>1372</v>
      </c>
      <c r="M164" s="3">
        <v>1372</v>
      </c>
      <c r="N164" s="3">
        <v>1372</v>
      </c>
      <c r="O164" s="4">
        <v>1372</v>
      </c>
    </row>
    <row r="165" spans="1:15" x14ac:dyDescent="0.25">
      <c r="A165" t="s">
        <v>374</v>
      </c>
      <c r="B165" s="66" t="s">
        <v>375</v>
      </c>
      <c r="C165" s="2">
        <v>668.73333333333335</v>
      </c>
      <c r="D165" s="3">
        <v>595.67741935483866</v>
      </c>
      <c r="E165" s="3">
        <v>602</v>
      </c>
      <c r="F165" s="3">
        <v>650.77419354838707</v>
      </c>
      <c r="G165" s="3">
        <v>518</v>
      </c>
      <c r="H165" s="3">
        <v>435.86666666666667</v>
      </c>
      <c r="I165" s="3">
        <v>653.70967741935488</v>
      </c>
      <c r="J165" s="3">
        <v>1380.1666666666665</v>
      </c>
      <c r="K165" s="3">
        <v>1574.0967741935483</v>
      </c>
      <c r="L165" s="3">
        <v>1453.9677419354839</v>
      </c>
      <c r="M165" s="3">
        <v>1480.8620689655172</v>
      </c>
      <c r="N165" s="3">
        <v>1429.1290322580644</v>
      </c>
      <c r="O165" s="4">
        <v>1431.2666666666667</v>
      </c>
    </row>
    <row r="166" spans="1:15" x14ac:dyDescent="0.25">
      <c r="A166" t="s">
        <v>453</v>
      </c>
      <c r="B166" s="66" t="s">
        <v>454</v>
      </c>
      <c r="C166" s="2"/>
      <c r="D166" s="3"/>
      <c r="E166" s="3"/>
      <c r="F166" s="3"/>
      <c r="G166" s="3"/>
      <c r="H166" s="3">
        <v>303.8</v>
      </c>
      <c r="I166" s="3">
        <v>378</v>
      </c>
      <c r="J166" s="3">
        <v>390.59999999999997</v>
      </c>
      <c r="K166" s="3">
        <v>210</v>
      </c>
      <c r="L166" s="3"/>
      <c r="M166" s="3"/>
      <c r="N166" s="3"/>
      <c r="O166" s="4"/>
    </row>
    <row r="167" spans="1:15" x14ac:dyDescent="0.25">
      <c r="A167" t="s">
        <v>429</v>
      </c>
      <c r="B167" s="66" t="s">
        <v>430</v>
      </c>
      <c r="C167" s="2">
        <v>316.40000000000003</v>
      </c>
      <c r="D167" s="3">
        <v>314.32258064516134</v>
      </c>
      <c r="E167" s="3">
        <v>365.40000000000003</v>
      </c>
      <c r="F167" s="3">
        <v>353.61290322580646</v>
      </c>
      <c r="G167" s="3">
        <v>344.12903225806451</v>
      </c>
      <c r="H167" s="3">
        <v>315</v>
      </c>
      <c r="I167" s="3">
        <v>353.61290322580646</v>
      </c>
      <c r="J167" s="3">
        <v>284.2</v>
      </c>
      <c r="K167" s="3">
        <v>422.70967741935488</v>
      </c>
      <c r="L167" s="3">
        <v>392.90322580645164</v>
      </c>
      <c r="M167" s="3">
        <v>686.48275862068965</v>
      </c>
      <c r="N167" s="3">
        <v>894.87096774193549</v>
      </c>
      <c r="O167" s="4">
        <v>880.6</v>
      </c>
    </row>
    <row r="168" spans="1:15" x14ac:dyDescent="0.25">
      <c r="A168" t="s">
        <v>455</v>
      </c>
      <c r="B168" s="66" t="s">
        <v>456</v>
      </c>
      <c r="C168" s="2">
        <v>512.86666666666667</v>
      </c>
      <c r="D168" s="3">
        <v>638.12903225806451</v>
      </c>
      <c r="E168" s="3">
        <v>512.86666666666667</v>
      </c>
      <c r="F168" s="3">
        <v>921.74193548387098</v>
      </c>
      <c r="G168" s="3">
        <v>986.32258064516134</v>
      </c>
      <c r="H168" s="3">
        <v>586.13333333333333</v>
      </c>
      <c r="I168" s="3">
        <v>705.87096774193549</v>
      </c>
      <c r="J168" s="3">
        <v>366.33333333333337</v>
      </c>
      <c r="K168" s="3"/>
      <c r="L168" s="3"/>
      <c r="M168" s="3"/>
      <c r="N168" s="3">
        <v>70.903225806451616</v>
      </c>
      <c r="O168" s="4">
        <v>646.33333333333326</v>
      </c>
    </row>
    <row r="169" spans="1:15" x14ac:dyDescent="0.25">
      <c r="A169" t="s">
        <v>457</v>
      </c>
      <c r="B169" s="66" t="s">
        <v>458</v>
      </c>
      <c r="C169" s="2"/>
      <c r="D169" s="3"/>
      <c r="E169" s="3"/>
      <c r="F169" s="3">
        <v>20.548387096774192</v>
      </c>
      <c r="G169" s="3"/>
      <c r="H169" s="3"/>
      <c r="I169" s="3"/>
      <c r="J169" s="3"/>
      <c r="K169" s="3"/>
      <c r="L169" s="3"/>
      <c r="M169" s="3"/>
      <c r="N169" s="3"/>
      <c r="O169" s="4"/>
    </row>
    <row r="170" spans="1:15" x14ac:dyDescent="0.25">
      <c r="A170" t="s">
        <v>378</v>
      </c>
      <c r="B170" s="66" t="s">
        <v>379</v>
      </c>
      <c r="C170" s="2"/>
      <c r="D170" s="3"/>
      <c r="E170" s="3"/>
      <c r="F170" s="3"/>
      <c r="G170" s="3"/>
      <c r="H170" s="3">
        <v>312.90000000000003</v>
      </c>
      <c r="I170" s="3">
        <v>302.80645161290323</v>
      </c>
      <c r="J170" s="3">
        <v>347.66666666666663</v>
      </c>
      <c r="K170" s="3">
        <v>403.74193548387098</v>
      </c>
      <c r="L170" s="3">
        <v>134.58064516129033</v>
      </c>
      <c r="M170" s="3"/>
      <c r="N170" s="3"/>
      <c r="O170" s="4"/>
    </row>
    <row r="171" spans="1:15" x14ac:dyDescent="0.25">
      <c r="A171" t="s">
        <v>380</v>
      </c>
      <c r="B171" s="66" t="s">
        <v>381</v>
      </c>
      <c r="C171" s="2"/>
      <c r="D171" s="3"/>
      <c r="E171" s="3"/>
      <c r="F171" s="3"/>
      <c r="G171" s="3"/>
      <c r="H171" s="3">
        <v>208.6</v>
      </c>
      <c r="I171" s="3">
        <v>269.16129032258067</v>
      </c>
      <c r="J171" s="3">
        <v>278.13333333333333</v>
      </c>
      <c r="K171" s="3">
        <v>235.51612903225808</v>
      </c>
      <c r="L171" s="3">
        <v>67.290322580645167</v>
      </c>
      <c r="M171" s="3"/>
      <c r="N171" s="3"/>
      <c r="O171" s="4"/>
    </row>
    <row r="172" spans="1:15" x14ac:dyDescent="0.25">
      <c r="A172" t="s">
        <v>459</v>
      </c>
      <c r="B172" s="66" t="s">
        <v>460</v>
      </c>
      <c r="C172" s="2"/>
      <c r="D172" s="3"/>
      <c r="E172" s="3"/>
      <c r="F172" s="3"/>
      <c r="G172" s="3">
        <v>252</v>
      </c>
      <c r="H172" s="3">
        <v>390.59999999999997</v>
      </c>
      <c r="I172" s="3">
        <v>378</v>
      </c>
      <c r="J172" s="3">
        <v>347.2</v>
      </c>
      <c r="K172" s="3">
        <v>168</v>
      </c>
      <c r="L172" s="3"/>
      <c r="M172" s="3"/>
      <c r="N172" s="3"/>
      <c r="O172" s="4"/>
    </row>
    <row r="173" spans="1:15" x14ac:dyDescent="0.25">
      <c r="A173" t="s">
        <v>376</v>
      </c>
      <c r="B173" s="66" t="s">
        <v>377</v>
      </c>
      <c r="C173" s="2"/>
      <c r="D173" s="3"/>
      <c r="E173" s="3"/>
      <c r="F173" s="3"/>
      <c r="G173" s="3"/>
      <c r="H173" s="3">
        <v>121.33333333333333</v>
      </c>
      <c r="I173" s="3">
        <v>117.41935483870967</v>
      </c>
      <c r="J173" s="3">
        <v>121.33333333333333</v>
      </c>
      <c r="K173" s="3">
        <v>146.7741935483871</v>
      </c>
      <c r="L173" s="3">
        <v>117.41935483870967</v>
      </c>
      <c r="M173" s="3">
        <v>94.137931034482762</v>
      </c>
      <c r="N173" s="3"/>
      <c r="O173" s="4"/>
    </row>
    <row r="174" spans="1:15" x14ac:dyDescent="0.25">
      <c r="A174" t="s">
        <v>431</v>
      </c>
      <c r="B174" s="66" t="s">
        <v>432</v>
      </c>
      <c r="C174" s="2"/>
      <c r="D174" s="3"/>
      <c r="E174" s="3"/>
      <c r="F174" s="3">
        <v>284.51612903225811</v>
      </c>
      <c r="G174" s="3">
        <v>569.03225806451621</v>
      </c>
      <c r="H174" s="3">
        <v>336</v>
      </c>
      <c r="I174" s="3"/>
      <c r="J174" s="3"/>
      <c r="K174" s="3">
        <v>365.80645161290323</v>
      </c>
      <c r="L174" s="3">
        <v>528.38709677419354</v>
      </c>
      <c r="M174" s="3"/>
      <c r="N174" s="3"/>
      <c r="O174" s="4"/>
    </row>
    <row r="175" spans="1:15" x14ac:dyDescent="0.25">
      <c r="A175" t="s">
        <v>382</v>
      </c>
      <c r="B175" s="66" t="s">
        <v>383</v>
      </c>
      <c r="C175" s="2"/>
      <c r="D175" s="3"/>
      <c r="E175" s="3"/>
      <c r="F175" s="3"/>
      <c r="G175" s="3"/>
      <c r="H175" s="3"/>
      <c r="I175" s="3"/>
      <c r="J175" s="3"/>
      <c r="K175" s="3">
        <v>308.90322580645164</v>
      </c>
      <c r="L175" s="3">
        <v>532</v>
      </c>
      <c r="M175" s="3">
        <v>532</v>
      </c>
      <c r="N175" s="3">
        <v>532</v>
      </c>
      <c r="O175" s="4">
        <v>266</v>
      </c>
    </row>
    <row r="176" spans="1:15" x14ac:dyDescent="0.25">
      <c r="A176" t="s">
        <v>384</v>
      </c>
      <c r="B176" s="66" t="s">
        <v>385</v>
      </c>
      <c r="C176" s="2"/>
      <c r="D176" s="3"/>
      <c r="E176" s="3"/>
      <c r="F176" s="3"/>
      <c r="G176" s="3"/>
      <c r="H176" s="3"/>
      <c r="I176" s="3">
        <v>269.16129032258067</v>
      </c>
      <c r="J176" s="3">
        <v>312.90000000000003</v>
      </c>
      <c r="K176" s="3">
        <v>302.80645161290323</v>
      </c>
      <c r="L176" s="3">
        <v>266.45161290322579</v>
      </c>
      <c r="M176" s="3">
        <v>319.34482758620686</v>
      </c>
      <c r="N176" s="3">
        <v>298.74193548387098</v>
      </c>
      <c r="O176" s="4">
        <v>274.40000000000003</v>
      </c>
    </row>
    <row r="177" spans="1:15" x14ac:dyDescent="0.25">
      <c r="A177" t="s">
        <v>433</v>
      </c>
      <c r="B177" s="66" t="s">
        <v>434</v>
      </c>
      <c r="C177" s="2"/>
      <c r="D177" s="3"/>
      <c r="E177" s="3"/>
      <c r="F177" s="3"/>
      <c r="G177" s="3"/>
      <c r="H177" s="3"/>
      <c r="I177" s="3">
        <v>256.06451612903226</v>
      </c>
      <c r="J177" s="3">
        <v>352.8</v>
      </c>
      <c r="K177" s="3">
        <v>384.09677419354836</v>
      </c>
      <c r="L177" s="3">
        <v>384.09677419354836</v>
      </c>
      <c r="M177" s="3">
        <v>364.9655172413793</v>
      </c>
      <c r="N177" s="3">
        <v>384.09677419354836</v>
      </c>
      <c r="O177" s="4">
        <v>396.90000000000003</v>
      </c>
    </row>
    <row r="178" spans="1:15" x14ac:dyDescent="0.25">
      <c r="A178" t="s">
        <v>461</v>
      </c>
      <c r="B178" s="66" t="s">
        <v>462</v>
      </c>
      <c r="C178" s="2"/>
      <c r="D178" s="3"/>
      <c r="E178" s="3"/>
      <c r="F178" s="3"/>
      <c r="G178" s="3"/>
      <c r="H178" s="3">
        <v>54.6</v>
      </c>
      <c r="I178" s="3"/>
      <c r="J178" s="3"/>
      <c r="K178" s="3"/>
      <c r="L178" s="3"/>
      <c r="M178" s="3"/>
      <c r="N178" s="3"/>
      <c r="O178" s="4"/>
    </row>
    <row r="179" spans="1:15" x14ac:dyDescent="0.25">
      <c r="A179" t="s">
        <v>463</v>
      </c>
      <c r="B179" s="66" t="s">
        <v>464</v>
      </c>
      <c r="C179" s="2"/>
      <c r="D179" s="3"/>
      <c r="E179" s="3"/>
      <c r="F179" s="3"/>
      <c r="G179" s="3"/>
      <c r="H179" s="3"/>
      <c r="I179" s="3">
        <v>39.516129032258064</v>
      </c>
      <c r="J179" s="3"/>
      <c r="K179" s="3"/>
      <c r="L179" s="3"/>
      <c r="M179" s="3"/>
      <c r="N179" s="3"/>
      <c r="O179" s="4"/>
    </row>
    <row r="180" spans="1:15" x14ac:dyDescent="0.25">
      <c r="A180" t="s">
        <v>386</v>
      </c>
      <c r="B180" s="66" t="s">
        <v>387</v>
      </c>
      <c r="C180" s="2"/>
      <c r="D180" s="3"/>
      <c r="E180" s="3"/>
      <c r="F180" s="3"/>
      <c r="G180" s="3"/>
      <c r="H180" s="3"/>
      <c r="I180" s="3"/>
      <c r="J180" s="3"/>
      <c r="K180" s="3">
        <v>42</v>
      </c>
      <c r="L180" s="3">
        <v>185.61290322580646</v>
      </c>
      <c r="M180" s="3">
        <v>264.55172413793105</v>
      </c>
      <c r="N180" s="3">
        <v>278.41935483870969</v>
      </c>
      <c r="O180" s="4">
        <v>287.7</v>
      </c>
    </row>
    <row r="181" spans="1:15" x14ac:dyDescent="0.25">
      <c r="A181" t="s">
        <v>435</v>
      </c>
      <c r="B181" s="66" t="s">
        <v>436</v>
      </c>
      <c r="C181" s="2"/>
      <c r="D181" s="3"/>
      <c r="E181" s="3"/>
      <c r="F181" s="3"/>
      <c r="G181" s="3"/>
      <c r="H181" s="3"/>
      <c r="I181" s="3"/>
      <c r="J181" s="3"/>
      <c r="K181" s="3">
        <v>200.51612903225805</v>
      </c>
      <c r="L181" s="3">
        <v>384.09677419354836</v>
      </c>
      <c r="M181" s="3">
        <v>364.9655172413793</v>
      </c>
      <c r="N181" s="3">
        <v>384.09677419354836</v>
      </c>
      <c r="O181" s="4">
        <v>352.8</v>
      </c>
    </row>
    <row r="182" spans="1:15" ht="15.75" thickBot="1" x14ac:dyDescent="0.3">
      <c r="A182" t="s">
        <v>526</v>
      </c>
      <c r="B182" s="66" t="s">
        <v>527</v>
      </c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>
        <v>489.51724137931035</v>
      </c>
      <c r="N182" s="3">
        <v>671.32258064516134</v>
      </c>
      <c r="O182" s="4">
        <v>672.69999999999993</v>
      </c>
    </row>
    <row r="183" spans="1:15" ht="15.75" thickBot="1" x14ac:dyDescent="0.3">
      <c r="A183" s="149" t="s">
        <v>71</v>
      </c>
      <c r="B183" s="210"/>
      <c r="C183" s="156">
        <v>677629.51666666649</v>
      </c>
      <c r="D183" s="151">
        <v>675521.1129032257</v>
      </c>
      <c r="E183" s="151">
        <v>664455.28333333286</v>
      </c>
      <c r="F183" s="151">
        <v>652584.37096774194</v>
      </c>
      <c r="G183" s="151">
        <v>656836.30645161308</v>
      </c>
      <c r="H183" s="151">
        <v>689347.16666666651</v>
      </c>
      <c r="I183" s="151">
        <v>729868.32258064509</v>
      </c>
      <c r="J183" s="151">
        <v>703340.04999999958</v>
      </c>
      <c r="K183" s="151">
        <v>665192.61290322593</v>
      </c>
      <c r="L183" s="151">
        <v>629329.35483870958</v>
      </c>
      <c r="M183" s="151">
        <v>636130.06896551745</v>
      </c>
      <c r="N183" s="151">
        <v>673759.70967741916</v>
      </c>
      <c r="O183" s="157">
        <v>678063.63333333319</v>
      </c>
    </row>
    <row r="184" spans="1:15" ht="15.75" thickBot="1" x14ac:dyDescent="0.3">
      <c r="A184" s="160" t="s">
        <v>438</v>
      </c>
      <c r="B184" s="206"/>
      <c r="C184" s="207">
        <f>C183/7</f>
        <v>96804.216666666645</v>
      </c>
      <c r="D184" s="208">
        <f t="shared" ref="D184:O184" si="0">D183/7</f>
        <v>96503.016129032243</v>
      </c>
      <c r="E184" s="208">
        <f t="shared" si="0"/>
        <v>94922.183333333262</v>
      </c>
      <c r="F184" s="208">
        <f t="shared" si="0"/>
        <v>93226.338709677424</v>
      </c>
      <c r="G184" s="208">
        <f t="shared" si="0"/>
        <v>93833.758064516151</v>
      </c>
      <c r="H184" s="208">
        <f t="shared" si="0"/>
        <v>98478.166666666642</v>
      </c>
      <c r="I184" s="208">
        <f t="shared" si="0"/>
        <v>104266.90322580644</v>
      </c>
      <c r="J184" s="208">
        <f t="shared" si="0"/>
        <v>100477.14999999994</v>
      </c>
      <c r="K184" s="208">
        <f t="shared" si="0"/>
        <v>95027.516129032272</v>
      </c>
      <c r="L184" s="208">
        <f t="shared" si="0"/>
        <v>89904.193548387077</v>
      </c>
      <c r="M184" s="208">
        <f t="shared" si="0"/>
        <v>90875.724137931058</v>
      </c>
      <c r="N184" s="208">
        <f t="shared" si="0"/>
        <v>96251.387096774168</v>
      </c>
      <c r="O184" s="209">
        <f t="shared" si="0"/>
        <v>96866.233333333308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61186-BD74-4649-A361-6358EA050C8B}">
  <dimension ref="A1:AI166"/>
  <sheetViews>
    <sheetView workbookViewId="0">
      <selection activeCell="M126" sqref="M126"/>
    </sheetView>
  </sheetViews>
  <sheetFormatPr defaultRowHeight="15" x14ac:dyDescent="0.25"/>
  <cols>
    <col min="1" max="1" width="26.140625" customWidth="1"/>
    <col min="2" max="2" width="31.42578125" bestFit="1" customWidth="1"/>
    <col min="3" max="3" width="5.85546875" bestFit="1" customWidth="1"/>
    <col min="4" max="32" width="6.28515625" customWidth="1"/>
    <col min="33" max="33" width="5.85546875" customWidth="1"/>
    <col min="34" max="34" width="11.7109375" bestFit="1" customWidth="1"/>
    <col min="35" max="35" width="9.28515625" customWidth="1"/>
    <col min="36" max="36" width="11.28515625" bestFit="1" customWidth="1"/>
  </cols>
  <sheetData>
    <row r="1" spans="1:35" ht="18" x14ac:dyDescent="0.25">
      <c r="A1" s="22" t="s">
        <v>440</v>
      </c>
      <c r="R1" s="104"/>
      <c r="AG1" s="132">
        <v>45383</v>
      </c>
      <c r="AH1" s="132"/>
    </row>
    <row r="2" spans="1:35" x14ac:dyDescent="0.25">
      <c r="A2" s="23" t="s">
        <v>439</v>
      </c>
    </row>
    <row r="3" spans="1:35" ht="15.75" thickBot="1" x14ac:dyDescent="0.3"/>
    <row r="4" spans="1:35" ht="15.75" thickBot="1" x14ac:dyDescent="0.3">
      <c r="A4" s="14" t="s">
        <v>3</v>
      </c>
      <c r="B4" s="14"/>
      <c r="C4" s="14"/>
      <c r="D4" s="14" t="s">
        <v>89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70"/>
      <c r="AI4" s="70"/>
    </row>
    <row r="5" spans="1:35" ht="15.75" thickBot="1" x14ac:dyDescent="0.3">
      <c r="A5" s="11" t="s">
        <v>107</v>
      </c>
      <c r="B5" s="11" t="s">
        <v>108</v>
      </c>
      <c r="C5" s="11" t="s">
        <v>109</v>
      </c>
      <c r="D5" s="11" t="s">
        <v>39</v>
      </c>
      <c r="E5" s="11" t="s">
        <v>11</v>
      </c>
      <c r="F5" s="11" t="s">
        <v>27</v>
      </c>
      <c r="G5" s="11" t="s">
        <v>25</v>
      </c>
      <c r="H5" s="11" t="s">
        <v>7</v>
      </c>
      <c r="I5" s="11" t="s">
        <v>29</v>
      </c>
      <c r="J5" s="11" t="s">
        <v>35</v>
      </c>
      <c r="K5" s="11" t="s">
        <v>47</v>
      </c>
      <c r="L5" s="11" t="s">
        <v>33</v>
      </c>
      <c r="M5" s="11" t="s">
        <v>37</v>
      </c>
      <c r="N5" s="11" t="s">
        <v>512</v>
      </c>
      <c r="O5" s="11" t="s">
        <v>15</v>
      </c>
      <c r="P5" s="11" t="s">
        <v>41</v>
      </c>
      <c r="Q5" s="11" t="s">
        <v>43</v>
      </c>
      <c r="R5" s="11" t="s">
        <v>9</v>
      </c>
      <c r="S5" s="11" t="s">
        <v>45</v>
      </c>
      <c r="T5" s="11" t="s">
        <v>51</v>
      </c>
      <c r="U5" s="11" t="s">
        <v>49</v>
      </c>
      <c r="V5" s="11" t="s">
        <v>31</v>
      </c>
      <c r="W5" s="11" t="s">
        <v>21</v>
      </c>
      <c r="X5" s="11" t="s">
        <v>55</v>
      </c>
      <c r="Y5" s="11" t="s">
        <v>59</v>
      </c>
      <c r="Z5" s="11" t="s">
        <v>63</v>
      </c>
      <c r="AA5" s="11" t="s">
        <v>61</v>
      </c>
      <c r="AB5" s="11" t="s">
        <v>514</v>
      </c>
      <c r="AC5" s="11" t="s">
        <v>19</v>
      </c>
      <c r="AD5" s="11" t="s">
        <v>67</v>
      </c>
      <c r="AE5" s="11" t="s">
        <v>13</v>
      </c>
      <c r="AF5" s="11" t="s">
        <v>65</v>
      </c>
      <c r="AG5" s="11" t="s">
        <v>516</v>
      </c>
      <c r="AH5" s="11" t="s">
        <v>71</v>
      </c>
      <c r="AI5" s="11" t="s">
        <v>75</v>
      </c>
    </row>
    <row r="6" spans="1:35" x14ac:dyDescent="0.25">
      <c r="A6" s="89" t="s">
        <v>110</v>
      </c>
      <c r="B6" s="90" t="s">
        <v>111</v>
      </c>
      <c r="C6" s="91" t="s">
        <v>112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>
        <v>3.0333333333333332</v>
      </c>
      <c r="W6" s="3"/>
      <c r="X6" s="3"/>
      <c r="Y6" s="3"/>
      <c r="Z6" s="3"/>
      <c r="AA6" s="3"/>
      <c r="AB6" s="3"/>
      <c r="AC6" s="3"/>
      <c r="AD6" s="3"/>
      <c r="AE6" s="155"/>
      <c r="AF6" s="155"/>
      <c r="AG6" s="195"/>
      <c r="AH6" s="194">
        <v>3.0333333333333332</v>
      </c>
      <c r="AI6" s="69">
        <f>AH6/7</f>
        <v>0.43333333333333329</v>
      </c>
    </row>
    <row r="7" spans="1:35" x14ac:dyDescent="0.25">
      <c r="A7" s="61"/>
      <c r="B7" s="5" t="s">
        <v>113</v>
      </c>
      <c r="C7" s="46" t="s">
        <v>114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>
        <v>9.1</v>
      </c>
      <c r="X7" s="3"/>
      <c r="Y7" s="3"/>
      <c r="Z7" s="3"/>
      <c r="AA7" s="3"/>
      <c r="AB7" s="3"/>
      <c r="AC7" s="3">
        <v>31.033333333333335</v>
      </c>
      <c r="AD7" s="3"/>
      <c r="AE7" s="155"/>
      <c r="AF7" s="155"/>
      <c r="AG7" s="195"/>
      <c r="AH7" s="194">
        <v>40.133333333333333</v>
      </c>
      <c r="AI7" s="69">
        <f t="shared" ref="AI7:AI70" si="0">AH7/7</f>
        <v>5.7333333333333334</v>
      </c>
    </row>
    <row r="8" spans="1:35" x14ac:dyDescent="0.25">
      <c r="A8" s="61"/>
      <c r="B8" s="5" t="s">
        <v>115</v>
      </c>
      <c r="C8" s="46" t="s">
        <v>116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7</v>
      </c>
      <c r="AD8" s="3"/>
      <c r="AE8" s="155"/>
      <c r="AF8" s="155"/>
      <c r="AG8" s="195"/>
      <c r="AH8" s="194">
        <v>7</v>
      </c>
      <c r="AI8" s="69">
        <f t="shared" si="0"/>
        <v>1</v>
      </c>
    </row>
    <row r="9" spans="1:35" x14ac:dyDescent="0.25">
      <c r="A9" s="61"/>
      <c r="B9" s="5" t="s">
        <v>117</v>
      </c>
      <c r="C9" s="46" t="s">
        <v>118</v>
      </c>
      <c r="D9" s="3"/>
      <c r="E9" s="3"/>
      <c r="F9" s="3"/>
      <c r="G9" s="3"/>
      <c r="H9" s="3"/>
      <c r="I9" s="3">
        <v>2.333333333333333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155"/>
      <c r="AF9" s="155"/>
      <c r="AG9" s="195"/>
      <c r="AH9" s="194">
        <v>2.333333333333333</v>
      </c>
      <c r="AI9" s="69">
        <f t="shared" si="0"/>
        <v>0.33333333333333331</v>
      </c>
    </row>
    <row r="10" spans="1:35" x14ac:dyDescent="0.25">
      <c r="A10" s="61"/>
      <c r="B10" s="5" t="s">
        <v>119</v>
      </c>
      <c r="C10" s="46" t="s">
        <v>120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>
        <v>2.1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155"/>
      <c r="AF10" s="155"/>
      <c r="AG10" s="195"/>
      <c r="AH10" s="194">
        <v>2.1</v>
      </c>
      <c r="AI10" s="69">
        <f t="shared" si="0"/>
        <v>0.3</v>
      </c>
    </row>
    <row r="11" spans="1:35" x14ac:dyDescent="0.25">
      <c r="A11" s="61"/>
      <c r="B11" s="5" t="s">
        <v>123</v>
      </c>
      <c r="C11" s="46" t="s">
        <v>124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>
        <v>1.8666666666666667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155"/>
      <c r="AF11" s="155"/>
      <c r="AG11" s="195"/>
      <c r="AH11" s="194">
        <v>1.8666666666666667</v>
      </c>
      <c r="AI11" s="69">
        <f t="shared" si="0"/>
        <v>0.26666666666666666</v>
      </c>
    </row>
    <row r="12" spans="1:35" x14ac:dyDescent="0.25">
      <c r="A12" s="61"/>
      <c r="B12" s="5" t="s">
        <v>125</v>
      </c>
      <c r="C12" s="46" t="s">
        <v>126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v>59.966666666666669</v>
      </c>
      <c r="P12" s="3"/>
      <c r="Q12" s="3">
        <v>7</v>
      </c>
      <c r="R12" s="3"/>
      <c r="S12" s="3"/>
      <c r="T12" s="3"/>
      <c r="U12" s="3"/>
      <c r="V12" s="3"/>
      <c r="W12" s="3">
        <v>6.7666666666666666</v>
      </c>
      <c r="X12" s="3"/>
      <c r="Y12" s="3"/>
      <c r="Z12" s="3"/>
      <c r="AA12" s="3"/>
      <c r="AB12" s="3"/>
      <c r="AC12" s="3">
        <v>12.483333333333334</v>
      </c>
      <c r="AD12" s="3"/>
      <c r="AE12" s="155"/>
      <c r="AF12" s="155"/>
      <c r="AG12" s="195"/>
      <c r="AH12" s="194">
        <v>86.216666666666669</v>
      </c>
      <c r="AI12" s="69">
        <f t="shared" si="0"/>
        <v>12.316666666666666</v>
      </c>
    </row>
    <row r="13" spans="1:35" x14ac:dyDescent="0.25">
      <c r="A13" s="61"/>
      <c r="B13" s="5" t="s">
        <v>127</v>
      </c>
      <c r="C13" s="46" t="s">
        <v>128</v>
      </c>
      <c r="D13" s="3"/>
      <c r="E13" s="3">
        <v>7</v>
      </c>
      <c r="F13" s="3"/>
      <c r="G13" s="3"/>
      <c r="H13" s="3"/>
      <c r="I13" s="3"/>
      <c r="J13" s="3"/>
      <c r="K13" s="3"/>
      <c r="L13" s="3"/>
      <c r="M13" s="3"/>
      <c r="N13" s="3"/>
      <c r="O13" s="3">
        <v>7</v>
      </c>
      <c r="P13" s="3"/>
      <c r="Q13" s="3">
        <v>3.7333333333333334</v>
      </c>
      <c r="R13" s="3">
        <v>2.1</v>
      </c>
      <c r="S13" s="3"/>
      <c r="T13" s="3"/>
      <c r="U13" s="3"/>
      <c r="V13" s="3"/>
      <c r="W13" s="3">
        <v>6.3</v>
      </c>
      <c r="X13" s="3"/>
      <c r="Y13" s="3"/>
      <c r="Z13" s="3"/>
      <c r="AA13" s="3"/>
      <c r="AB13" s="3"/>
      <c r="AC13" s="3">
        <v>45.5</v>
      </c>
      <c r="AD13" s="3"/>
      <c r="AE13" s="155"/>
      <c r="AF13" s="155"/>
      <c r="AG13" s="195"/>
      <c r="AH13" s="194">
        <v>71.63333333333334</v>
      </c>
      <c r="AI13" s="69">
        <f t="shared" si="0"/>
        <v>10.233333333333334</v>
      </c>
    </row>
    <row r="14" spans="1:35" x14ac:dyDescent="0.25">
      <c r="A14" s="61"/>
      <c r="B14" s="5" t="s">
        <v>129</v>
      </c>
      <c r="C14" s="46" t="s">
        <v>130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>
        <v>11.783333333333333</v>
      </c>
      <c r="X14" s="3"/>
      <c r="Y14" s="3"/>
      <c r="Z14" s="3"/>
      <c r="AA14" s="3"/>
      <c r="AB14" s="3"/>
      <c r="AC14" s="3">
        <v>27.066666666666666</v>
      </c>
      <c r="AD14" s="3"/>
      <c r="AE14" s="155"/>
      <c r="AF14" s="155"/>
      <c r="AG14" s="195"/>
      <c r="AH14" s="194">
        <v>38.85</v>
      </c>
      <c r="AI14" s="69">
        <f t="shared" si="0"/>
        <v>5.55</v>
      </c>
    </row>
    <row r="15" spans="1:35" x14ac:dyDescent="0.25">
      <c r="A15" s="61"/>
      <c r="B15" s="5" t="s">
        <v>443</v>
      </c>
      <c r="C15" s="46" t="s">
        <v>444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>
        <v>2.1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155"/>
      <c r="AF15" s="155"/>
      <c r="AG15" s="195"/>
      <c r="AH15" s="194">
        <v>2.1</v>
      </c>
      <c r="AI15" s="69">
        <f t="shared" si="0"/>
        <v>0.3</v>
      </c>
    </row>
    <row r="16" spans="1:35" x14ac:dyDescent="0.25">
      <c r="A16" s="61"/>
      <c r="B16" s="5" t="s">
        <v>131</v>
      </c>
      <c r="C16" s="46" t="s">
        <v>132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>
        <v>10.033333333333333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12.133333333333333</v>
      </c>
      <c r="AD16" s="3"/>
      <c r="AE16" s="155"/>
      <c r="AF16" s="155"/>
      <c r="AG16" s="195"/>
      <c r="AH16" s="194">
        <v>22.166666666666664</v>
      </c>
      <c r="AI16" s="69">
        <f t="shared" si="0"/>
        <v>3.1666666666666665</v>
      </c>
    </row>
    <row r="17" spans="1:35" x14ac:dyDescent="0.25">
      <c r="A17" s="61"/>
      <c r="B17" s="5" t="s">
        <v>133</v>
      </c>
      <c r="C17" s="46" t="s">
        <v>134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2.1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155"/>
      <c r="AF17" s="155"/>
      <c r="AG17" s="195"/>
      <c r="AH17" s="194">
        <v>2.1</v>
      </c>
      <c r="AI17" s="69">
        <f t="shared" si="0"/>
        <v>0.3</v>
      </c>
    </row>
    <row r="18" spans="1:35" x14ac:dyDescent="0.25">
      <c r="A18" s="61"/>
      <c r="B18" s="5" t="s">
        <v>135</v>
      </c>
      <c r="C18" s="46" t="s">
        <v>136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7</v>
      </c>
      <c r="AD18" s="3"/>
      <c r="AE18" s="155"/>
      <c r="AF18" s="155"/>
      <c r="AG18" s="195"/>
      <c r="AH18" s="194">
        <v>7</v>
      </c>
      <c r="AI18" s="69">
        <f t="shared" si="0"/>
        <v>1</v>
      </c>
    </row>
    <row r="19" spans="1:35" x14ac:dyDescent="0.25">
      <c r="A19" s="61"/>
      <c r="B19" s="5" t="s">
        <v>137</v>
      </c>
      <c r="C19" s="46" t="s">
        <v>138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1.8666666666666667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155"/>
      <c r="AF19" s="155"/>
      <c r="AG19" s="195"/>
      <c r="AH19" s="194">
        <v>1.8666666666666667</v>
      </c>
      <c r="AI19" s="69">
        <f t="shared" si="0"/>
        <v>0.26666666666666666</v>
      </c>
    </row>
    <row r="20" spans="1:35" x14ac:dyDescent="0.25">
      <c r="A20" s="61"/>
      <c r="B20" s="5" t="s">
        <v>139</v>
      </c>
      <c r="C20" s="46" t="s">
        <v>140</v>
      </c>
      <c r="D20" s="3"/>
      <c r="E20" s="3"/>
      <c r="F20" s="3"/>
      <c r="G20" s="3"/>
      <c r="H20" s="3"/>
      <c r="I20" s="3">
        <v>3.9666666666666668</v>
      </c>
      <c r="J20" s="3"/>
      <c r="K20" s="3"/>
      <c r="L20" s="3"/>
      <c r="M20" s="3"/>
      <c r="N20" s="3"/>
      <c r="O20" s="3"/>
      <c r="P20" s="3"/>
      <c r="Q20" s="3"/>
      <c r="R20" s="3">
        <v>1.8666666666666667</v>
      </c>
      <c r="S20" s="3"/>
      <c r="T20" s="3"/>
      <c r="U20" s="3"/>
      <c r="V20" s="3"/>
      <c r="W20" s="3">
        <v>9.1</v>
      </c>
      <c r="X20" s="3"/>
      <c r="Y20" s="3"/>
      <c r="Z20" s="3"/>
      <c r="AA20" s="3"/>
      <c r="AB20" s="3"/>
      <c r="AC20" s="3">
        <v>18.083333333333336</v>
      </c>
      <c r="AD20" s="3"/>
      <c r="AE20" s="155"/>
      <c r="AF20" s="155"/>
      <c r="AG20" s="195"/>
      <c r="AH20" s="194">
        <v>33.016666666666666</v>
      </c>
      <c r="AI20" s="69">
        <f t="shared" si="0"/>
        <v>4.7166666666666668</v>
      </c>
    </row>
    <row r="21" spans="1:35" x14ac:dyDescent="0.25">
      <c r="A21" s="61"/>
      <c r="B21" s="5" t="s">
        <v>141</v>
      </c>
      <c r="C21" s="46" t="s">
        <v>142</v>
      </c>
      <c r="D21" s="3"/>
      <c r="E21" s="3"/>
      <c r="F21" s="3"/>
      <c r="G21" s="3"/>
      <c r="H21" s="3"/>
      <c r="I21" s="3"/>
      <c r="J21" s="3"/>
      <c r="K21" s="3">
        <v>17.966666666666669</v>
      </c>
      <c r="L21" s="3"/>
      <c r="M21" s="3"/>
      <c r="N21" s="3"/>
      <c r="O21" s="3">
        <v>10.966666666666667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155"/>
      <c r="AF21" s="155"/>
      <c r="AG21" s="195"/>
      <c r="AH21" s="194">
        <v>28.933333333333337</v>
      </c>
      <c r="AI21" s="69">
        <f t="shared" si="0"/>
        <v>4.1333333333333337</v>
      </c>
    </row>
    <row r="22" spans="1:35" x14ac:dyDescent="0.25">
      <c r="A22" s="61"/>
      <c r="B22" s="5" t="s">
        <v>143</v>
      </c>
      <c r="C22" s="46" t="s">
        <v>144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>
        <v>1.8666666666666667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13.066666666666666</v>
      </c>
      <c r="AD22" s="3"/>
      <c r="AE22" s="155"/>
      <c r="AF22" s="155"/>
      <c r="AG22" s="195"/>
      <c r="AH22" s="194">
        <v>14.933333333333334</v>
      </c>
      <c r="AI22" s="69">
        <f t="shared" si="0"/>
        <v>2.1333333333333333</v>
      </c>
    </row>
    <row r="23" spans="1:35" x14ac:dyDescent="0.25">
      <c r="A23" s="61"/>
      <c r="B23" s="5" t="s">
        <v>145</v>
      </c>
      <c r="C23" s="46" t="s">
        <v>146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6.8833333333333329</v>
      </c>
      <c r="AD23" s="3"/>
      <c r="AE23" s="155"/>
      <c r="AF23" s="155"/>
      <c r="AG23" s="195"/>
      <c r="AH23" s="194">
        <v>6.8833333333333329</v>
      </c>
      <c r="AI23" s="69">
        <f t="shared" si="0"/>
        <v>0.98333333333333328</v>
      </c>
    </row>
    <row r="24" spans="1:35" x14ac:dyDescent="0.25">
      <c r="A24" s="61"/>
      <c r="B24" s="5" t="s">
        <v>147</v>
      </c>
      <c r="C24" s="46" t="s">
        <v>148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>
        <v>21</v>
      </c>
      <c r="X24" s="3"/>
      <c r="Y24" s="3"/>
      <c r="Z24" s="3"/>
      <c r="AA24" s="3"/>
      <c r="AB24" s="3"/>
      <c r="AC24" s="3">
        <v>57.516666666666666</v>
      </c>
      <c r="AD24" s="3"/>
      <c r="AE24" s="155"/>
      <c r="AF24" s="155"/>
      <c r="AG24" s="195"/>
      <c r="AH24" s="194">
        <v>78.516666666666666</v>
      </c>
      <c r="AI24" s="69">
        <f t="shared" si="0"/>
        <v>11.216666666666667</v>
      </c>
    </row>
    <row r="25" spans="1:35" x14ac:dyDescent="0.25">
      <c r="A25" s="61"/>
      <c r="B25" s="5" t="s">
        <v>149</v>
      </c>
      <c r="C25" s="46" t="s">
        <v>150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2.1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155"/>
      <c r="AF25" s="155"/>
      <c r="AG25" s="195"/>
      <c r="AH25" s="194">
        <v>2.1</v>
      </c>
      <c r="AI25" s="69">
        <f t="shared" si="0"/>
        <v>0.3</v>
      </c>
    </row>
    <row r="26" spans="1:35" x14ac:dyDescent="0.25">
      <c r="A26" s="61"/>
      <c r="B26" s="5" t="s">
        <v>151</v>
      </c>
      <c r="C26" s="46" t="s">
        <v>152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>
        <v>3.0333333333333332</v>
      </c>
      <c r="X26" s="3"/>
      <c r="Y26" s="3"/>
      <c r="Z26" s="3"/>
      <c r="AA26" s="3"/>
      <c r="AB26" s="3"/>
      <c r="AC26" s="3"/>
      <c r="AD26" s="3"/>
      <c r="AE26" s="155"/>
      <c r="AF26" s="155"/>
      <c r="AG26" s="195"/>
      <c r="AH26" s="194">
        <v>3.0333333333333332</v>
      </c>
      <c r="AI26" s="69">
        <f t="shared" si="0"/>
        <v>0.43333333333333329</v>
      </c>
    </row>
    <row r="27" spans="1:35" x14ac:dyDescent="0.25">
      <c r="A27" s="61"/>
      <c r="B27" s="5" t="s">
        <v>153</v>
      </c>
      <c r="C27" s="46" t="s">
        <v>154</v>
      </c>
      <c r="D27" s="3"/>
      <c r="E27" s="3">
        <v>40.6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>
        <v>1.9833333333333334</v>
      </c>
      <c r="R27" s="3"/>
      <c r="S27" s="3"/>
      <c r="T27" s="3"/>
      <c r="U27" s="3"/>
      <c r="V27" s="3"/>
      <c r="W27" s="3">
        <v>7</v>
      </c>
      <c r="X27" s="3"/>
      <c r="Y27" s="3"/>
      <c r="Z27" s="3"/>
      <c r="AA27" s="3"/>
      <c r="AB27" s="3"/>
      <c r="AC27" s="3"/>
      <c r="AD27" s="3"/>
      <c r="AE27" s="155"/>
      <c r="AF27" s="155"/>
      <c r="AG27" s="195"/>
      <c r="AH27" s="194">
        <v>49.583333333333336</v>
      </c>
      <c r="AI27" s="69">
        <f t="shared" si="0"/>
        <v>7.0833333333333339</v>
      </c>
    </row>
    <row r="28" spans="1:35" x14ac:dyDescent="0.25">
      <c r="A28" s="61"/>
      <c r="B28" s="5" t="s">
        <v>155</v>
      </c>
      <c r="C28" s="46" t="s">
        <v>156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>
        <v>6.7666666666666666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62.18333333333333</v>
      </c>
      <c r="AD28" s="3"/>
      <c r="AE28" s="155"/>
      <c r="AF28" s="155"/>
      <c r="AG28" s="195"/>
      <c r="AH28" s="194">
        <v>68.95</v>
      </c>
      <c r="AI28" s="69">
        <f t="shared" si="0"/>
        <v>9.85</v>
      </c>
    </row>
    <row r="29" spans="1:35" x14ac:dyDescent="0.25">
      <c r="A29" s="61"/>
      <c r="B29" s="5" t="s">
        <v>157</v>
      </c>
      <c r="C29" s="46" t="s">
        <v>158</v>
      </c>
      <c r="D29" s="3"/>
      <c r="E29" s="3">
        <v>34.066666666666663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v>14</v>
      </c>
      <c r="X29" s="3"/>
      <c r="Y29" s="3">
        <v>42</v>
      </c>
      <c r="Z29" s="3"/>
      <c r="AA29" s="3"/>
      <c r="AB29" s="3"/>
      <c r="AC29" s="3">
        <v>17.033333333333331</v>
      </c>
      <c r="AD29" s="3"/>
      <c r="AE29" s="155"/>
      <c r="AF29" s="155"/>
      <c r="AG29" s="195"/>
      <c r="AH29" s="194">
        <v>107.1</v>
      </c>
      <c r="AI29" s="69">
        <f t="shared" si="0"/>
        <v>15.299999999999999</v>
      </c>
    </row>
    <row r="30" spans="1:35" x14ac:dyDescent="0.25">
      <c r="A30" s="61"/>
      <c r="B30" s="5" t="s">
        <v>159</v>
      </c>
      <c r="C30" s="46" t="s">
        <v>160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>
        <v>7</v>
      </c>
      <c r="P30" s="3"/>
      <c r="Q30" s="3">
        <v>5.4833333333333334</v>
      </c>
      <c r="R30" s="3">
        <v>2.5666666666666664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155"/>
      <c r="AF30" s="155"/>
      <c r="AG30" s="195"/>
      <c r="AH30" s="194">
        <v>15.05</v>
      </c>
      <c r="AI30" s="69">
        <f t="shared" si="0"/>
        <v>2.15</v>
      </c>
    </row>
    <row r="31" spans="1:35" x14ac:dyDescent="0.25">
      <c r="A31" s="61"/>
      <c r="B31" s="5" t="s">
        <v>161</v>
      </c>
      <c r="C31" s="46" t="s">
        <v>162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>
        <v>14</v>
      </c>
      <c r="R31" s="3"/>
      <c r="S31" s="3"/>
      <c r="T31" s="3"/>
      <c r="U31" s="3"/>
      <c r="V31" s="3"/>
      <c r="W31" s="3">
        <v>2.1</v>
      </c>
      <c r="X31" s="3"/>
      <c r="Y31" s="3">
        <v>4.8999999999999995</v>
      </c>
      <c r="Z31" s="3"/>
      <c r="AA31" s="3"/>
      <c r="AB31" s="3"/>
      <c r="AC31" s="3">
        <v>0.70000000000000007</v>
      </c>
      <c r="AD31" s="3"/>
      <c r="AE31" s="155"/>
      <c r="AF31" s="155"/>
      <c r="AG31" s="195"/>
      <c r="AH31" s="194">
        <v>21.7</v>
      </c>
      <c r="AI31" s="69">
        <f t="shared" si="0"/>
        <v>3.1</v>
      </c>
    </row>
    <row r="32" spans="1:35" x14ac:dyDescent="0.25">
      <c r="A32" s="61"/>
      <c r="B32" s="5" t="s">
        <v>163</v>
      </c>
      <c r="C32" s="46" t="s">
        <v>164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>
        <v>17.616666666666667</v>
      </c>
      <c r="AD32" s="3"/>
      <c r="AE32" s="155"/>
      <c r="AF32" s="155"/>
      <c r="AG32" s="195"/>
      <c r="AH32" s="194">
        <v>17.616666666666667</v>
      </c>
      <c r="AI32" s="69">
        <f t="shared" si="0"/>
        <v>2.5166666666666666</v>
      </c>
    </row>
    <row r="33" spans="1:35" x14ac:dyDescent="0.25">
      <c r="A33" s="61"/>
      <c r="B33" s="5" t="s">
        <v>165</v>
      </c>
      <c r="C33" s="46" t="s">
        <v>166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>
        <v>7</v>
      </c>
      <c r="X33" s="3"/>
      <c r="Y33" s="3"/>
      <c r="Z33" s="3"/>
      <c r="AA33" s="3"/>
      <c r="AB33" s="3"/>
      <c r="AC33" s="3">
        <v>14</v>
      </c>
      <c r="AD33" s="3"/>
      <c r="AE33" s="155"/>
      <c r="AF33" s="155"/>
      <c r="AG33" s="195"/>
      <c r="AH33" s="194">
        <v>21</v>
      </c>
      <c r="AI33" s="69">
        <f t="shared" si="0"/>
        <v>3</v>
      </c>
    </row>
    <row r="34" spans="1:35" x14ac:dyDescent="0.25">
      <c r="A34" s="61"/>
      <c r="B34" s="5" t="s">
        <v>167</v>
      </c>
      <c r="C34" s="46" t="s">
        <v>168</v>
      </c>
      <c r="D34" s="3"/>
      <c r="E34" s="3">
        <v>79.566666666666663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>
        <v>18.55</v>
      </c>
      <c r="R34" s="3"/>
      <c r="S34" s="3"/>
      <c r="T34" s="3"/>
      <c r="U34" s="3"/>
      <c r="V34" s="3"/>
      <c r="W34" s="3">
        <v>23.683333333333334</v>
      </c>
      <c r="X34" s="3"/>
      <c r="Y34" s="3"/>
      <c r="Z34" s="3"/>
      <c r="AA34" s="3"/>
      <c r="AB34" s="3"/>
      <c r="AC34" s="3"/>
      <c r="AD34" s="3"/>
      <c r="AE34" s="155"/>
      <c r="AF34" s="155"/>
      <c r="AG34" s="195"/>
      <c r="AH34" s="194">
        <v>121.8</v>
      </c>
      <c r="AI34" s="69">
        <f t="shared" si="0"/>
        <v>17.399999999999999</v>
      </c>
    </row>
    <row r="35" spans="1:35" x14ac:dyDescent="0.25">
      <c r="A35" s="61"/>
      <c r="B35" s="5" t="s">
        <v>169</v>
      </c>
      <c r="C35" s="46" t="s">
        <v>170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>
        <v>59.616666666666674</v>
      </c>
      <c r="AD35" s="3"/>
      <c r="AE35" s="155"/>
      <c r="AF35" s="155"/>
      <c r="AG35" s="195"/>
      <c r="AH35" s="194">
        <v>59.616666666666674</v>
      </c>
      <c r="AI35" s="69">
        <f t="shared" si="0"/>
        <v>8.5166666666666675</v>
      </c>
    </row>
    <row r="36" spans="1:35" x14ac:dyDescent="0.25">
      <c r="A36" s="61"/>
      <c r="B36" s="5" t="s">
        <v>171</v>
      </c>
      <c r="C36" s="46" t="s">
        <v>172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>
        <v>45.966666666666669</v>
      </c>
      <c r="R36" s="3"/>
      <c r="S36" s="3"/>
      <c r="T36" s="3"/>
      <c r="U36" s="3"/>
      <c r="V36" s="3"/>
      <c r="W36" s="3"/>
      <c r="X36" s="3"/>
      <c r="Y36" s="3">
        <v>53.9</v>
      </c>
      <c r="Z36" s="3"/>
      <c r="AA36" s="3"/>
      <c r="AB36" s="3"/>
      <c r="AC36" s="3">
        <v>82.016666666666666</v>
      </c>
      <c r="AD36" s="3"/>
      <c r="AE36" s="155"/>
      <c r="AF36" s="155"/>
      <c r="AG36" s="195"/>
      <c r="AH36" s="194">
        <v>181.88333333333333</v>
      </c>
      <c r="AI36" s="69">
        <f t="shared" si="0"/>
        <v>25.983333333333331</v>
      </c>
    </row>
    <row r="37" spans="1:35" x14ac:dyDescent="0.25">
      <c r="A37" s="61"/>
      <c r="B37" s="5" t="s">
        <v>173</v>
      </c>
      <c r="C37" s="46" t="s">
        <v>174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v>3.9666666666666668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>
        <v>7</v>
      </c>
      <c r="AD37" s="3"/>
      <c r="AE37" s="155"/>
      <c r="AF37" s="155"/>
      <c r="AG37" s="195"/>
      <c r="AH37" s="194">
        <v>10.966666666666667</v>
      </c>
      <c r="AI37" s="69">
        <f t="shared" si="0"/>
        <v>1.5666666666666667</v>
      </c>
    </row>
    <row r="38" spans="1:35" x14ac:dyDescent="0.25">
      <c r="A38" s="61"/>
      <c r="B38" s="5" t="s">
        <v>175</v>
      </c>
      <c r="C38" s="46" t="s">
        <v>176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>
        <v>2.1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155"/>
      <c r="AF38" s="155"/>
      <c r="AG38" s="195"/>
      <c r="AH38" s="194">
        <v>2.1</v>
      </c>
      <c r="AI38" s="69">
        <f t="shared" si="0"/>
        <v>0.3</v>
      </c>
    </row>
    <row r="39" spans="1:35" x14ac:dyDescent="0.25">
      <c r="A39" s="61"/>
      <c r="B39" s="5" t="s">
        <v>177</v>
      </c>
      <c r="C39" s="46" t="s">
        <v>178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v>42</v>
      </c>
      <c r="P39" s="3"/>
      <c r="Q39" s="3">
        <v>2.1</v>
      </c>
      <c r="R39" s="3"/>
      <c r="S39" s="3"/>
      <c r="T39" s="3"/>
      <c r="U39" s="3"/>
      <c r="V39" s="3"/>
      <c r="W39" s="3">
        <v>18.900000000000002</v>
      </c>
      <c r="X39" s="3"/>
      <c r="Y39" s="3"/>
      <c r="Z39" s="3"/>
      <c r="AA39" s="3"/>
      <c r="AB39" s="3"/>
      <c r="AC39" s="3"/>
      <c r="AD39" s="3"/>
      <c r="AE39" s="155"/>
      <c r="AF39" s="155"/>
      <c r="AG39" s="195"/>
      <c r="AH39" s="194">
        <v>63</v>
      </c>
      <c r="AI39" s="69">
        <f t="shared" si="0"/>
        <v>9</v>
      </c>
    </row>
    <row r="40" spans="1:35" x14ac:dyDescent="0.25">
      <c r="A40" s="61"/>
      <c r="B40" s="5" t="s">
        <v>179</v>
      </c>
      <c r="C40" s="46" t="s">
        <v>180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>
        <v>4.6666666666666661</v>
      </c>
      <c r="R40" s="3">
        <v>2.1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>
        <v>20.3</v>
      </c>
      <c r="AD40" s="3"/>
      <c r="AE40" s="155"/>
      <c r="AF40" s="155"/>
      <c r="AG40" s="195"/>
      <c r="AH40" s="194">
        <v>27.066666666666666</v>
      </c>
      <c r="AI40" s="69">
        <f t="shared" si="0"/>
        <v>3.8666666666666667</v>
      </c>
    </row>
    <row r="41" spans="1:35" x14ac:dyDescent="0.25">
      <c r="A41" s="61"/>
      <c r="B41" s="5" t="s">
        <v>181</v>
      </c>
      <c r="C41" s="46" t="s">
        <v>182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>
        <v>1.8666666666666667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v>7.9333333333333336</v>
      </c>
      <c r="AD41" s="3"/>
      <c r="AE41" s="155"/>
      <c r="AF41" s="155"/>
      <c r="AG41" s="195"/>
      <c r="AH41" s="194">
        <v>9.8000000000000007</v>
      </c>
      <c r="AI41" s="69">
        <f t="shared" si="0"/>
        <v>1.4000000000000001</v>
      </c>
    </row>
    <row r="42" spans="1:35" x14ac:dyDescent="0.25">
      <c r="A42" s="61"/>
      <c r="B42" s="5" t="s">
        <v>183</v>
      </c>
      <c r="C42" s="46" t="s">
        <v>184</v>
      </c>
      <c r="D42" s="3"/>
      <c r="E42" s="3"/>
      <c r="F42" s="3"/>
      <c r="G42" s="3"/>
      <c r="H42" s="3"/>
      <c r="I42" s="3">
        <v>11.433333333333334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155"/>
      <c r="AF42" s="155"/>
      <c r="AG42" s="195"/>
      <c r="AH42" s="194">
        <v>11.433333333333334</v>
      </c>
      <c r="AI42" s="69">
        <f t="shared" si="0"/>
        <v>1.6333333333333333</v>
      </c>
    </row>
    <row r="43" spans="1:35" x14ac:dyDescent="0.25">
      <c r="A43" s="61"/>
      <c r="B43" s="5" t="s">
        <v>185</v>
      </c>
      <c r="C43" s="46" t="s">
        <v>186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2.1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155"/>
      <c r="AF43" s="155"/>
      <c r="AG43" s="195"/>
      <c r="AH43" s="194">
        <v>2.1</v>
      </c>
      <c r="AI43" s="69">
        <f t="shared" si="0"/>
        <v>0.3</v>
      </c>
    </row>
    <row r="44" spans="1:35" x14ac:dyDescent="0.25">
      <c r="A44" s="61"/>
      <c r="B44" s="5" t="s">
        <v>187</v>
      </c>
      <c r="C44" s="46" t="s">
        <v>188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>
        <v>1.8666666666666667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155"/>
      <c r="AF44" s="155"/>
      <c r="AG44" s="195"/>
      <c r="AH44" s="194">
        <v>1.8666666666666667</v>
      </c>
      <c r="AI44" s="69">
        <f t="shared" si="0"/>
        <v>0.26666666666666666</v>
      </c>
    </row>
    <row r="45" spans="1:35" x14ac:dyDescent="0.25">
      <c r="A45" s="61"/>
      <c r="B45" s="5" t="s">
        <v>189</v>
      </c>
      <c r="C45" s="46" t="s">
        <v>190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v>2.1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155"/>
      <c r="AF45" s="155"/>
      <c r="AG45" s="195"/>
      <c r="AH45" s="194">
        <v>2.1</v>
      </c>
      <c r="AI45" s="69">
        <f t="shared" si="0"/>
        <v>0.3</v>
      </c>
    </row>
    <row r="46" spans="1:35" x14ac:dyDescent="0.25">
      <c r="A46" s="61"/>
      <c r="B46" s="5" t="s">
        <v>191</v>
      </c>
      <c r="C46" s="46" t="s">
        <v>192</v>
      </c>
      <c r="D46" s="3"/>
      <c r="E46" s="3"/>
      <c r="F46" s="3"/>
      <c r="G46" s="3"/>
      <c r="H46" s="3"/>
      <c r="I46" s="3"/>
      <c r="J46" s="3"/>
      <c r="K46" s="3">
        <v>7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>
        <v>7</v>
      </c>
      <c r="X46" s="3"/>
      <c r="Y46" s="3"/>
      <c r="Z46" s="3"/>
      <c r="AA46" s="3"/>
      <c r="AB46" s="3"/>
      <c r="AC46" s="3">
        <v>0.23333333333333334</v>
      </c>
      <c r="AD46" s="3"/>
      <c r="AE46" s="155"/>
      <c r="AF46" s="155"/>
      <c r="AG46" s="195"/>
      <c r="AH46" s="194">
        <v>14.233333333333333</v>
      </c>
      <c r="AI46" s="69">
        <f t="shared" si="0"/>
        <v>2.0333333333333332</v>
      </c>
    </row>
    <row r="47" spans="1:35" x14ac:dyDescent="0.25">
      <c r="A47" s="61"/>
      <c r="B47" s="5" t="s">
        <v>193</v>
      </c>
      <c r="C47" s="46" t="s">
        <v>194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>
        <v>1.8666666666666667</v>
      </c>
      <c r="W47" s="3"/>
      <c r="X47" s="3"/>
      <c r="Y47" s="3"/>
      <c r="Z47" s="3"/>
      <c r="AA47" s="3"/>
      <c r="AB47" s="3"/>
      <c r="AC47" s="3"/>
      <c r="AD47" s="3"/>
      <c r="AE47" s="155"/>
      <c r="AF47" s="155"/>
      <c r="AG47" s="195"/>
      <c r="AH47" s="194">
        <v>1.8666666666666667</v>
      </c>
      <c r="AI47" s="69">
        <f t="shared" si="0"/>
        <v>0.26666666666666666</v>
      </c>
    </row>
    <row r="48" spans="1:35" x14ac:dyDescent="0.25">
      <c r="A48" s="61"/>
      <c r="B48" s="5" t="s">
        <v>195</v>
      </c>
      <c r="C48" s="46" t="s">
        <v>196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>
        <v>1.8666666666666667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155"/>
      <c r="AF48" s="155"/>
      <c r="AG48" s="195"/>
      <c r="AH48" s="194">
        <v>1.8666666666666667</v>
      </c>
      <c r="AI48" s="69">
        <f t="shared" si="0"/>
        <v>0.26666666666666666</v>
      </c>
    </row>
    <row r="49" spans="1:35" x14ac:dyDescent="0.25">
      <c r="A49" s="61"/>
      <c r="B49" s="5" t="s">
        <v>197</v>
      </c>
      <c r="C49" s="46" t="s">
        <v>198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>
        <v>10.733333333333334</v>
      </c>
      <c r="S49" s="3"/>
      <c r="T49" s="3"/>
      <c r="U49" s="3"/>
      <c r="V49" s="3"/>
      <c r="W49" s="3"/>
      <c r="X49" s="3"/>
      <c r="Y49" s="3"/>
      <c r="Z49" s="3"/>
      <c r="AA49" s="3"/>
      <c r="AB49" s="3"/>
      <c r="AC49" s="3">
        <v>21.466666666666669</v>
      </c>
      <c r="AD49" s="3"/>
      <c r="AE49" s="155"/>
      <c r="AF49" s="155"/>
      <c r="AG49" s="195"/>
      <c r="AH49" s="194">
        <v>32.200000000000003</v>
      </c>
      <c r="AI49" s="69">
        <f t="shared" si="0"/>
        <v>4.6000000000000005</v>
      </c>
    </row>
    <row r="50" spans="1:35" x14ac:dyDescent="0.25">
      <c r="A50" s="61"/>
      <c r="B50" s="5" t="s">
        <v>199</v>
      </c>
      <c r="C50" s="46" t="s">
        <v>200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>
        <v>2.1</v>
      </c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155"/>
      <c r="AF50" s="155"/>
      <c r="AG50" s="195"/>
      <c r="AH50" s="194">
        <v>2.1</v>
      </c>
      <c r="AI50" s="69">
        <f t="shared" si="0"/>
        <v>0.3</v>
      </c>
    </row>
    <row r="51" spans="1:35" x14ac:dyDescent="0.25">
      <c r="A51" s="61"/>
      <c r="B51" s="5" t="s">
        <v>201</v>
      </c>
      <c r="C51" s="46" t="s">
        <v>202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>
        <v>1.8666666666666667</v>
      </c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155"/>
      <c r="AF51" s="155"/>
      <c r="AG51" s="195"/>
      <c r="AH51" s="194">
        <v>1.8666666666666667</v>
      </c>
      <c r="AI51" s="69">
        <f t="shared" si="0"/>
        <v>0.26666666666666666</v>
      </c>
    </row>
    <row r="52" spans="1:35" x14ac:dyDescent="0.25">
      <c r="A52" s="61"/>
      <c r="B52" s="5" t="s">
        <v>203</v>
      </c>
      <c r="C52" s="46" t="s">
        <v>204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>
        <v>2.1</v>
      </c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155"/>
      <c r="AF52" s="155"/>
      <c r="AG52" s="195"/>
      <c r="AH52" s="194">
        <v>2.1</v>
      </c>
      <c r="AI52" s="69">
        <f t="shared" si="0"/>
        <v>0.3</v>
      </c>
    </row>
    <row r="53" spans="1:35" x14ac:dyDescent="0.25">
      <c r="A53" s="61"/>
      <c r="B53" s="5" t="s">
        <v>205</v>
      </c>
      <c r="C53" s="46" t="s">
        <v>206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>
        <v>3.9666666666666668</v>
      </c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155"/>
      <c r="AF53" s="155"/>
      <c r="AG53" s="195"/>
      <c r="AH53" s="194">
        <v>3.9666666666666668</v>
      </c>
      <c r="AI53" s="69">
        <f t="shared" si="0"/>
        <v>0.56666666666666665</v>
      </c>
    </row>
    <row r="54" spans="1:35" x14ac:dyDescent="0.25">
      <c r="A54" s="61"/>
      <c r="B54" s="5" t="s">
        <v>207</v>
      </c>
      <c r="C54" s="46" t="s">
        <v>208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>
        <v>2.1</v>
      </c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155"/>
      <c r="AF54" s="155"/>
      <c r="AG54" s="195"/>
      <c r="AH54" s="194">
        <v>2.1</v>
      </c>
      <c r="AI54" s="69">
        <f t="shared" si="0"/>
        <v>0.3</v>
      </c>
    </row>
    <row r="55" spans="1:35" x14ac:dyDescent="0.25">
      <c r="A55" s="61"/>
      <c r="B55" s="5" t="s">
        <v>209</v>
      </c>
      <c r="C55" s="46" t="s">
        <v>210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>
        <v>3.0333333333333332</v>
      </c>
      <c r="W55" s="3"/>
      <c r="X55" s="3"/>
      <c r="Y55" s="3"/>
      <c r="Z55" s="3"/>
      <c r="AA55" s="3"/>
      <c r="AB55" s="3"/>
      <c r="AC55" s="3"/>
      <c r="AD55" s="3"/>
      <c r="AE55" s="155"/>
      <c r="AF55" s="155"/>
      <c r="AG55" s="195"/>
      <c r="AH55" s="194">
        <v>3.0333333333333332</v>
      </c>
      <c r="AI55" s="69">
        <f t="shared" si="0"/>
        <v>0.43333333333333329</v>
      </c>
    </row>
    <row r="56" spans="1:35" x14ac:dyDescent="0.25">
      <c r="A56" s="61"/>
      <c r="B56" s="5" t="s">
        <v>211</v>
      </c>
      <c r="C56" s="46" t="s">
        <v>212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20.533333333333331</v>
      </c>
      <c r="T56" s="3"/>
      <c r="U56" s="3"/>
      <c r="V56" s="3"/>
      <c r="W56" s="3"/>
      <c r="X56" s="3"/>
      <c r="Y56" s="3"/>
      <c r="Z56" s="3"/>
      <c r="AA56" s="3"/>
      <c r="AB56" s="3"/>
      <c r="AC56" s="3">
        <v>14</v>
      </c>
      <c r="AD56" s="3"/>
      <c r="AE56" s="155"/>
      <c r="AF56" s="155"/>
      <c r="AG56" s="195"/>
      <c r="AH56" s="194">
        <v>34.533333333333331</v>
      </c>
      <c r="AI56" s="69">
        <f t="shared" si="0"/>
        <v>4.9333333333333327</v>
      </c>
    </row>
    <row r="57" spans="1:35" x14ac:dyDescent="0.25">
      <c r="A57" s="61"/>
      <c r="B57" s="5" t="s">
        <v>213</v>
      </c>
      <c r="C57" s="46" t="s">
        <v>214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>
        <v>37.683333333333337</v>
      </c>
      <c r="AD57" s="3"/>
      <c r="AE57" s="155"/>
      <c r="AF57" s="155"/>
      <c r="AG57" s="195"/>
      <c r="AH57" s="194">
        <v>37.683333333333337</v>
      </c>
      <c r="AI57" s="69">
        <f t="shared" si="0"/>
        <v>5.3833333333333337</v>
      </c>
    </row>
    <row r="58" spans="1:35" x14ac:dyDescent="0.25">
      <c r="A58" s="61"/>
      <c r="B58" s="5" t="s">
        <v>215</v>
      </c>
      <c r="C58" s="46" t="s">
        <v>216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>
        <v>4.8999999999999995</v>
      </c>
      <c r="R58" s="3"/>
      <c r="S58" s="3"/>
      <c r="T58" s="3"/>
      <c r="U58" s="3"/>
      <c r="V58" s="3"/>
      <c r="W58" s="3">
        <v>18.900000000000002</v>
      </c>
      <c r="X58" s="3"/>
      <c r="Y58" s="3">
        <v>42</v>
      </c>
      <c r="Z58" s="3"/>
      <c r="AA58" s="3"/>
      <c r="AB58" s="3"/>
      <c r="AC58" s="3">
        <v>18.783333333333331</v>
      </c>
      <c r="AD58" s="3"/>
      <c r="AE58" s="155"/>
      <c r="AF58" s="155"/>
      <c r="AG58" s="195"/>
      <c r="AH58" s="194">
        <v>84.583333333333329</v>
      </c>
      <c r="AI58" s="69">
        <f t="shared" si="0"/>
        <v>12.083333333333332</v>
      </c>
    </row>
    <row r="59" spans="1:35" x14ac:dyDescent="0.25">
      <c r="A59" s="61"/>
      <c r="B59" s="5" t="s">
        <v>217</v>
      </c>
      <c r="C59" s="46" t="s">
        <v>218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>
        <v>1.8666666666666667</v>
      </c>
      <c r="W59" s="3"/>
      <c r="X59" s="3"/>
      <c r="Y59" s="3"/>
      <c r="Z59" s="3"/>
      <c r="AA59" s="3"/>
      <c r="AB59" s="3"/>
      <c r="AC59" s="3"/>
      <c r="AD59" s="3"/>
      <c r="AE59" s="155"/>
      <c r="AF59" s="155"/>
      <c r="AG59" s="195"/>
      <c r="AH59" s="194">
        <v>1.8666666666666667</v>
      </c>
      <c r="AI59" s="69">
        <f t="shared" si="0"/>
        <v>0.26666666666666666</v>
      </c>
    </row>
    <row r="60" spans="1:35" x14ac:dyDescent="0.25">
      <c r="A60" s="61"/>
      <c r="B60" s="5" t="s">
        <v>219</v>
      </c>
      <c r="C60" s="46" t="s">
        <v>220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>
        <v>1.8666666666666667</v>
      </c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155"/>
      <c r="AF60" s="155"/>
      <c r="AG60" s="195"/>
      <c r="AH60" s="194">
        <v>1.8666666666666667</v>
      </c>
      <c r="AI60" s="69">
        <f t="shared" si="0"/>
        <v>0.26666666666666666</v>
      </c>
    </row>
    <row r="61" spans="1:35" x14ac:dyDescent="0.25">
      <c r="A61" s="61"/>
      <c r="B61" s="5" t="s">
        <v>221</v>
      </c>
      <c r="C61" s="46" t="s">
        <v>222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>
        <v>2.1</v>
      </c>
      <c r="S61" s="3"/>
      <c r="T61" s="3"/>
      <c r="U61" s="3"/>
      <c r="V61" s="3"/>
      <c r="W61" s="3">
        <v>7.1166666666666663</v>
      </c>
      <c r="X61" s="3"/>
      <c r="Y61" s="3"/>
      <c r="Z61" s="3"/>
      <c r="AA61" s="3"/>
      <c r="AB61" s="3"/>
      <c r="AC61" s="3">
        <v>19.599999999999998</v>
      </c>
      <c r="AD61" s="3"/>
      <c r="AE61" s="155"/>
      <c r="AF61" s="155"/>
      <c r="AG61" s="195"/>
      <c r="AH61" s="194">
        <v>28.816666666666663</v>
      </c>
      <c r="AI61" s="69">
        <f t="shared" si="0"/>
        <v>4.1166666666666663</v>
      </c>
    </row>
    <row r="62" spans="1:35" x14ac:dyDescent="0.25">
      <c r="A62" s="61"/>
      <c r="B62" s="5" t="s">
        <v>223</v>
      </c>
      <c r="C62" s="46" t="s">
        <v>224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>
        <v>1.8666666666666667</v>
      </c>
      <c r="W62" s="3"/>
      <c r="X62" s="3"/>
      <c r="Y62" s="3"/>
      <c r="Z62" s="3"/>
      <c r="AA62" s="3"/>
      <c r="AB62" s="3"/>
      <c r="AC62" s="3"/>
      <c r="AD62" s="3"/>
      <c r="AE62" s="155"/>
      <c r="AF62" s="155"/>
      <c r="AG62" s="195"/>
      <c r="AH62" s="194">
        <v>1.8666666666666667</v>
      </c>
      <c r="AI62" s="69">
        <f t="shared" si="0"/>
        <v>0.26666666666666666</v>
      </c>
    </row>
    <row r="63" spans="1:35" x14ac:dyDescent="0.25">
      <c r="A63" s="61"/>
      <c r="B63" s="5" t="s">
        <v>225</v>
      </c>
      <c r="C63" s="46" t="s">
        <v>226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7</v>
      </c>
      <c r="T63" s="3"/>
      <c r="U63" s="3"/>
      <c r="V63" s="3"/>
      <c r="W63" s="3"/>
      <c r="X63" s="3"/>
      <c r="Y63" s="3"/>
      <c r="Z63" s="3"/>
      <c r="AA63" s="3"/>
      <c r="AB63" s="3"/>
      <c r="AC63" s="3">
        <v>8.8666666666666671</v>
      </c>
      <c r="AD63" s="3"/>
      <c r="AE63" s="155"/>
      <c r="AF63" s="155"/>
      <c r="AG63" s="195"/>
      <c r="AH63" s="194">
        <v>15.866666666666667</v>
      </c>
      <c r="AI63" s="69">
        <f t="shared" si="0"/>
        <v>2.2666666666666666</v>
      </c>
    </row>
    <row r="64" spans="1:35" x14ac:dyDescent="0.25">
      <c r="A64" s="61"/>
      <c r="B64" s="5" t="s">
        <v>227</v>
      </c>
      <c r="C64" s="46" t="s">
        <v>228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>
        <v>1.8666666666666667</v>
      </c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155"/>
      <c r="AF64" s="155"/>
      <c r="AG64" s="195"/>
      <c r="AH64" s="194">
        <v>1.8666666666666667</v>
      </c>
      <c r="AI64" s="69">
        <f t="shared" si="0"/>
        <v>0.26666666666666666</v>
      </c>
    </row>
    <row r="65" spans="1:35" x14ac:dyDescent="0.25">
      <c r="A65" s="61"/>
      <c r="B65" s="5" t="s">
        <v>229</v>
      </c>
      <c r="C65" s="46" t="s">
        <v>230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>
        <v>7</v>
      </c>
      <c r="X65" s="3"/>
      <c r="Y65" s="3"/>
      <c r="Z65" s="3"/>
      <c r="AA65" s="3"/>
      <c r="AB65" s="3"/>
      <c r="AC65" s="3">
        <v>32.433333333333337</v>
      </c>
      <c r="AD65" s="3"/>
      <c r="AE65" s="155"/>
      <c r="AF65" s="155"/>
      <c r="AG65" s="195"/>
      <c r="AH65" s="194">
        <v>39.433333333333337</v>
      </c>
      <c r="AI65" s="69">
        <f t="shared" si="0"/>
        <v>5.6333333333333337</v>
      </c>
    </row>
    <row r="66" spans="1:35" x14ac:dyDescent="0.25">
      <c r="A66" s="61"/>
      <c r="B66" s="5" t="s">
        <v>231</v>
      </c>
      <c r="C66" s="46" t="s">
        <v>232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v>2.1</v>
      </c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155"/>
      <c r="AF66" s="155"/>
      <c r="AG66" s="195"/>
      <c r="AH66" s="194">
        <v>2.1</v>
      </c>
      <c r="AI66" s="69">
        <f t="shared" si="0"/>
        <v>0.3</v>
      </c>
    </row>
    <row r="67" spans="1:35" x14ac:dyDescent="0.25">
      <c r="A67" s="61"/>
      <c r="B67" s="5" t="s">
        <v>233</v>
      </c>
      <c r="C67" s="46" t="s">
        <v>234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>
        <v>7</v>
      </c>
      <c r="AD67" s="3"/>
      <c r="AE67" s="155"/>
      <c r="AF67" s="155"/>
      <c r="AG67" s="195"/>
      <c r="AH67" s="194">
        <v>7</v>
      </c>
      <c r="AI67" s="69">
        <f t="shared" si="0"/>
        <v>1</v>
      </c>
    </row>
    <row r="68" spans="1:35" x14ac:dyDescent="0.25">
      <c r="A68" s="61"/>
      <c r="B68" s="5" t="s">
        <v>235</v>
      </c>
      <c r="C68" s="46" t="s">
        <v>236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1.8666666666666667</v>
      </c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155"/>
      <c r="AF68" s="155"/>
      <c r="AG68" s="195"/>
      <c r="AH68" s="194">
        <v>1.8666666666666667</v>
      </c>
      <c r="AI68" s="69">
        <f t="shared" si="0"/>
        <v>0.26666666666666666</v>
      </c>
    </row>
    <row r="69" spans="1:35" x14ac:dyDescent="0.25">
      <c r="A69" s="61"/>
      <c r="B69" s="5" t="s">
        <v>237</v>
      </c>
      <c r="C69" s="46" t="s">
        <v>238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>
        <v>1.8666666666666667</v>
      </c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55"/>
      <c r="AF69" s="155"/>
      <c r="AG69" s="195"/>
      <c r="AH69" s="194">
        <v>1.8666666666666667</v>
      </c>
      <c r="AI69" s="69">
        <f t="shared" si="0"/>
        <v>0.26666666666666666</v>
      </c>
    </row>
    <row r="70" spans="1:35" x14ac:dyDescent="0.25">
      <c r="A70" s="61"/>
      <c r="B70" s="5" t="s">
        <v>239</v>
      </c>
      <c r="C70" s="46" t="s">
        <v>240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>
        <v>7</v>
      </c>
      <c r="AD70" s="3"/>
      <c r="AE70" s="155"/>
      <c r="AF70" s="155"/>
      <c r="AG70" s="195"/>
      <c r="AH70" s="194">
        <v>7</v>
      </c>
      <c r="AI70" s="69">
        <f t="shared" si="0"/>
        <v>1</v>
      </c>
    </row>
    <row r="71" spans="1:35" x14ac:dyDescent="0.25">
      <c r="A71" s="61"/>
      <c r="B71" s="5" t="s">
        <v>241</v>
      </c>
      <c r="C71" s="46" t="s">
        <v>242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>
        <v>7</v>
      </c>
      <c r="AD71" s="3"/>
      <c r="AE71" s="155"/>
      <c r="AF71" s="155"/>
      <c r="AG71" s="195"/>
      <c r="AH71" s="194">
        <v>7</v>
      </c>
      <c r="AI71" s="69">
        <f t="shared" ref="AI71:AI134" si="1">AH71/7</f>
        <v>1</v>
      </c>
    </row>
    <row r="72" spans="1:35" x14ac:dyDescent="0.25">
      <c r="A72" s="61"/>
      <c r="B72" s="5" t="s">
        <v>243</v>
      </c>
      <c r="C72" s="46" t="s">
        <v>244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>
        <v>43.166666666666671</v>
      </c>
      <c r="AD72" s="3"/>
      <c r="AE72" s="155"/>
      <c r="AF72" s="155"/>
      <c r="AG72" s="195"/>
      <c r="AH72" s="194">
        <v>43.166666666666671</v>
      </c>
      <c r="AI72" s="69">
        <f t="shared" si="1"/>
        <v>6.166666666666667</v>
      </c>
    </row>
    <row r="73" spans="1:35" x14ac:dyDescent="0.25">
      <c r="A73" s="61"/>
      <c r="B73" s="5" t="s">
        <v>245</v>
      </c>
      <c r="C73" s="46" t="s">
        <v>246</v>
      </c>
      <c r="D73" s="3"/>
      <c r="E73" s="3">
        <v>18.900000000000002</v>
      </c>
      <c r="F73" s="3"/>
      <c r="G73" s="3"/>
      <c r="H73" s="3"/>
      <c r="I73" s="3">
        <v>14.933333333333334</v>
      </c>
      <c r="J73" s="3"/>
      <c r="K73" s="3">
        <v>7</v>
      </c>
      <c r="L73" s="3"/>
      <c r="M73" s="3"/>
      <c r="N73" s="3"/>
      <c r="O73" s="3">
        <v>34.066666666666663</v>
      </c>
      <c r="P73" s="3"/>
      <c r="Q73" s="3">
        <v>4.8999999999999995</v>
      </c>
      <c r="R73" s="3"/>
      <c r="S73" s="3"/>
      <c r="T73" s="3"/>
      <c r="U73" s="3"/>
      <c r="V73" s="3"/>
      <c r="W73" s="3">
        <v>25.900000000000002</v>
      </c>
      <c r="X73" s="3"/>
      <c r="Y73" s="3">
        <v>28</v>
      </c>
      <c r="Z73" s="3"/>
      <c r="AA73" s="3"/>
      <c r="AB73" s="3"/>
      <c r="AC73" s="3">
        <v>49.699999999999996</v>
      </c>
      <c r="AD73" s="3"/>
      <c r="AE73" s="155"/>
      <c r="AF73" s="155"/>
      <c r="AG73" s="195"/>
      <c r="AH73" s="194">
        <v>183.4</v>
      </c>
      <c r="AI73" s="69">
        <f t="shared" si="1"/>
        <v>26.2</v>
      </c>
    </row>
    <row r="74" spans="1:35" x14ac:dyDescent="0.25">
      <c r="A74" s="61"/>
      <c r="B74" s="5" t="s">
        <v>247</v>
      </c>
      <c r="C74" s="46" t="s">
        <v>248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>
        <v>2.8000000000000003</v>
      </c>
      <c r="X74" s="3"/>
      <c r="Y74" s="3"/>
      <c r="Z74" s="3"/>
      <c r="AA74" s="3"/>
      <c r="AB74" s="3"/>
      <c r="AC74" s="3">
        <v>7</v>
      </c>
      <c r="AD74" s="3"/>
      <c r="AE74" s="155"/>
      <c r="AF74" s="155"/>
      <c r="AG74" s="195"/>
      <c r="AH74" s="194">
        <v>9.8000000000000007</v>
      </c>
      <c r="AI74" s="69">
        <f t="shared" si="1"/>
        <v>1.4000000000000001</v>
      </c>
    </row>
    <row r="75" spans="1:35" x14ac:dyDescent="0.25">
      <c r="A75" s="61"/>
      <c r="B75" s="5" t="s">
        <v>249</v>
      </c>
      <c r="C75" s="46" t="s">
        <v>250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>
        <v>7</v>
      </c>
      <c r="AD75" s="3"/>
      <c r="AE75" s="155"/>
      <c r="AF75" s="155"/>
      <c r="AG75" s="195"/>
      <c r="AH75" s="194">
        <v>7</v>
      </c>
      <c r="AI75" s="69">
        <f t="shared" si="1"/>
        <v>1</v>
      </c>
    </row>
    <row r="76" spans="1:35" x14ac:dyDescent="0.25">
      <c r="A76" s="61"/>
      <c r="B76" s="5" t="s">
        <v>251</v>
      </c>
      <c r="C76" s="46" t="s">
        <v>252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>
        <v>4.8999999999999995</v>
      </c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155"/>
      <c r="AF76" s="155"/>
      <c r="AG76" s="195"/>
      <c r="AH76" s="194">
        <v>4.8999999999999995</v>
      </c>
      <c r="AI76" s="69">
        <f t="shared" si="1"/>
        <v>0.7</v>
      </c>
    </row>
    <row r="77" spans="1:35" x14ac:dyDescent="0.25">
      <c r="A77" s="61"/>
      <c r="B77" s="5" t="s">
        <v>253</v>
      </c>
      <c r="C77" s="46" t="s">
        <v>254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2.1</v>
      </c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155"/>
      <c r="AF77" s="155"/>
      <c r="AG77" s="195"/>
      <c r="AH77" s="194">
        <v>2.1</v>
      </c>
      <c r="AI77" s="69">
        <f t="shared" si="1"/>
        <v>0.3</v>
      </c>
    </row>
    <row r="78" spans="1:35" x14ac:dyDescent="0.25">
      <c r="A78" s="61"/>
      <c r="B78" s="5" t="s">
        <v>255</v>
      </c>
      <c r="C78" s="46" t="s">
        <v>256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>
        <v>2.1</v>
      </c>
      <c r="S78" s="3"/>
      <c r="T78" s="3"/>
      <c r="U78" s="3"/>
      <c r="V78" s="3"/>
      <c r="W78" s="3">
        <v>4.8999999999999995</v>
      </c>
      <c r="X78" s="3"/>
      <c r="Y78" s="3"/>
      <c r="Z78" s="3"/>
      <c r="AA78" s="3"/>
      <c r="AB78" s="3"/>
      <c r="AC78" s="3"/>
      <c r="AD78" s="3"/>
      <c r="AE78" s="155"/>
      <c r="AF78" s="155"/>
      <c r="AG78" s="195"/>
      <c r="AH78" s="194">
        <v>7</v>
      </c>
      <c r="AI78" s="69">
        <f t="shared" si="1"/>
        <v>1</v>
      </c>
    </row>
    <row r="79" spans="1:35" x14ac:dyDescent="0.25">
      <c r="A79" s="61"/>
      <c r="B79" s="5" t="s">
        <v>257</v>
      </c>
      <c r="C79" s="46" t="s">
        <v>258</v>
      </c>
      <c r="D79" s="3"/>
      <c r="E79" s="3"/>
      <c r="F79" s="3"/>
      <c r="G79" s="3"/>
      <c r="H79" s="3">
        <v>11.9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155"/>
      <c r="AF79" s="155"/>
      <c r="AG79" s="195"/>
      <c r="AH79" s="194">
        <v>11.9</v>
      </c>
      <c r="AI79" s="69">
        <f t="shared" si="1"/>
        <v>1.7</v>
      </c>
    </row>
    <row r="80" spans="1:35" x14ac:dyDescent="0.25">
      <c r="A80" s="61"/>
      <c r="B80" s="5" t="s">
        <v>259</v>
      </c>
      <c r="C80" s="46" t="s">
        <v>260</v>
      </c>
      <c r="D80" s="3"/>
      <c r="E80" s="3">
        <v>21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>
        <v>7</v>
      </c>
      <c r="X80" s="3"/>
      <c r="Y80" s="3"/>
      <c r="Z80" s="3"/>
      <c r="AA80" s="3"/>
      <c r="AB80" s="3"/>
      <c r="AC80" s="3"/>
      <c r="AD80" s="3"/>
      <c r="AE80" s="155"/>
      <c r="AF80" s="155"/>
      <c r="AG80" s="195"/>
      <c r="AH80" s="194">
        <v>28</v>
      </c>
      <c r="AI80" s="69">
        <f t="shared" si="1"/>
        <v>4</v>
      </c>
    </row>
    <row r="81" spans="1:35" x14ac:dyDescent="0.25">
      <c r="A81" s="61"/>
      <c r="B81" s="5" t="s">
        <v>261</v>
      </c>
      <c r="C81" s="46" t="s">
        <v>262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>
        <v>7</v>
      </c>
      <c r="AD81" s="3"/>
      <c r="AE81" s="155"/>
      <c r="AF81" s="155"/>
      <c r="AG81" s="195"/>
      <c r="AH81" s="194">
        <v>7</v>
      </c>
      <c r="AI81" s="69">
        <f t="shared" si="1"/>
        <v>1</v>
      </c>
    </row>
    <row r="82" spans="1:35" x14ac:dyDescent="0.25">
      <c r="A82" s="61"/>
      <c r="B82" s="5" t="s">
        <v>263</v>
      </c>
      <c r="C82" s="46" t="s">
        <v>264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>
        <v>2.333333333333333</v>
      </c>
      <c r="R82" s="3"/>
      <c r="S82" s="3"/>
      <c r="T82" s="3"/>
      <c r="U82" s="3"/>
      <c r="V82" s="3"/>
      <c r="W82" s="3">
        <v>7</v>
      </c>
      <c r="X82" s="3"/>
      <c r="Y82" s="3"/>
      <c r="Z82" s="3"/>
      <c r="AA82" s="3"/>
      <c r="AB82" s="3"/>
      <c r="AC82" s="3">
        <v>20.3</v>
      </c>
      <c r="AD82" s="3"/>
      <c r="AE82" s="155"/>
      <c r="AF82" s="155"/>
      <c r="AG82" s="195"/>
      <c r="AH82" s="194">
        <v>29.633333333333333</v>
      </c>
      <c r="AI82" s="69">
        <f t="shared" si="1"/>
        <v>4.2333333333333334</v>
      </c>
    </row>
    <row r="83" spans="1:35" x14ac:dyDescent="0.25">
      <c r="A83" s="61"/>
      <c r="B83" s="5" t="s">
        <v>265</v>
      </c>
      <c r="C83" s="46" t="s">
        <v>266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>
        <v>45.966666666666669</v>
      </c>
      <c r="P83" s="3"/>
      <c r="Q83" s="3"/>
      <c r="R83" s="3"/>
      <c r="S83" s="3"/>
      <c r="T83" s="3"/>
      <c r="U83" s="3"/>
      <c r="V83" s="3"/>
      <c r="W83" s="3">
        <v>5.6000000000000005</v>
      </c>
      <c r="X83" s="3">
        <v>23.099999999999998</v>
      </c>
      <c r="Y83" s="3"/>
      <c r="Z83" s="3"/>
      <c r="AA83" s="3"/>
      <c r="AB83" s="3"/>
      <c r="AC83" s="3">
        <v>5.3666666666666671</v>
      </c>
      <c r="AD83" s="3"/>
      <c r="AE83" s="155"/>
      <c r="AF83" s="155"/>
      <c r="AG83" s="195"/>
      <c r="AH83" s="194">
        <v>80.033333333333331</v>
      </c>
      <c r="AI83" s="69">
        <f t="shared" si="1"/>
        <v>11.433333333333334</v>
      </c>
    </row>
    <row r="84" spans="1:35" x14ac:dyDescent="0.25">
      <c r="A84" s="61"/>
      <c r="B84" s="5" t="s">
        <v>267</v>
      </c>
      <c r="C84" s="46" t="s">
        <v>268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v>2.1</v>
      </c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155"/>
      <c r="AF84" s="155"/>
      <c r="AG84" s="195"/>
      <c r="AH84" s="194">
        <v>2.1</v>
      </c>
      <c r="AI84" s="69">
        <f t="shared" si="1"/>
        <v>0.3</v>
      </c>
    </row>
    <row r="85" spans="1:35" x14ac:dyDescent="0.25">
      <c r="A85" s="61"/>
      <c r="B85" s="5" t="s">
        <v>269</v>
      </c>
      <c r="C85" s="46" t="s">
        <v>270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v>2.1</v>
      </c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155"/>
      <c r="AF85" s="155"/>
      <c r="AG85" s="195"/>
      <c r="AH85" s="194">
        <v>2.1</v>
      </c>
      <c r="AI85" s="69">
        <f t="shared" si="1"/>
        <v>0.3</v>
      </c>
    </row>
    <row r="86" spans="1:35" x14ac:dyDescent="0.25">
      <c r="A86" s="61"/>
      <c r="B86" s="5" t="s">
        <v>271</v>
      </c>
      <c r="C86" s="46" t="s">
        <v>272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>
        <v>2.1</v>
      </c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155"/>
      <c r="AF86" s="155"/>
      <c r="AG86" s="195"/>
      <c r="AH86" s="194">
        <v>2.1</v>
      </c>
      <c r="AI86" s="69">
        <f t="shared" si="1"/>
        <v>0.3</v>
      </c>
    </row>
    <row r="87" spans="1:35" x14ac:dyDescent="0.25">
      <c r="A87" s="61"/>
      <c r="B87" s="5" t="s">
        <v>273</v>
      </c>
      <c r="C87" s="46" t="s">
        <v>274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>
        <v>2.1</v>
      </c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155"/>
      <c r="AF87" s="155"/>
      <c r="AG87" s="195"/>
      <c r="AH87" s="194">
        <v>2.1</v>
      </c>
      <c r="AI87" s="69">
        <f t="shared" si="1"/>
        <v>0.3</v>
      </c>
    </row>
    <row r="88" spans="1:35" x14ac:dyDescent="0.25">
      <c r="A88" s="61"/>
      <c r="B88" s="5" t="s">
        <v>275</v>
      </c>
      <c r="C88" s="46" t="s">
        <v>276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>
        <v>7</v>
      </c>
      <c r="X88" s="3"/>
      <c r="Y88" s="3"/>
      <c r="Z88" s="3"/>
      <c r="AA88" s="3"/>
      <c r="AB88" s="3"/>
      <c r="AC88" s="3">
        <v>27.766666666666666</v>
      </c>
      <c r="AD88" s="3"/>
      <c r="AE88" s="155"/>
      <c r="AF88" s="155"/>
      <c r="AG88" s="195"/>
      <c r="AH88" s="194">
        <v>34.766666666666666</v>
      </c>
      <c r="AI88" s="69">
        <f t="shared" si="1"/>
        <v>4.9666666666666668</v>
      </c>
    </row>
    <row r="89" spans="1:35" x14ac:dyDescent="0.25">
      <c r="A89" s="61"/>
      <c r="B89" s="5" t="s">
        <v>277</v>
      </c>
      <c r="C89" s="46" t="s">
        <v>278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>
        <v>6.8833333333333329</v>
      </c>
      <c r="X89" s="3"/>
      <c r="Y89" s="3"/>
      <c r="Z89" s="3"/>
      <c r="AA89" s="3"/>
      <c r="AB89" s="3"/>
      <c r="AC89" s="3">
        <v>13.066666666666666</v>
      </c>
      <c r="AD89" s="3"/>
      <c r="AE89" s="155"/>
      <c r="AF89" s="155"/>
      <c r="AG89" s="195"/>
      <c r="AH89" s="194">
        <v>19.95</v>
      </c>
      <c r="AI89" s="69">
        <f t="shared" si="1"/>
        <v>2.85</v>
      </c>
    </row>
    <row r="90" spans="1:35" x14ac:dyDescent="0.25">
      <c r="A90" s="61"/>
      <c r="B90" s="5" t="s">
        <v>279</v>
      </c>
      <c r="C90" s="46" t="s">
        <v>280</v>
      </c>
      <c r="D90" s="3"/>
      <c r="E90" s="3"/>
      <c r="F90" s="3"/>
      <c r="G90" s="3"/>
      <c r="H90" s="3"/>
      <c r="I90" s="3"/>
      <c r="J90" s="3"/>
      <c r="K90" s="3">
        <v>27.066666666666666</v>
      </c>
      <c r="L90" s="3"/>
      <c r="M90" s="3"/>
      <c r="N90" s="3"/>
      <c r="O90" s="3">
        <v>31.849999999999998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155"/>
      <c r="AF90" s="155"/>
      <c r="AG90" s="195"/>
      <c r="AH90" s="194">
        <v>58.916666666666664</v>
      </c>
      <c r="AI90" s="69">
        <f t="shared" si="1"/>
        <v>8.4166666666666661</v>
      </c>
    </row>
    <row r="91" spans="1:35" x14ac:dyDescent="0.25">
      <c r="A91" s="61"/>
      <c r="B91" s="5" t="s">
        <v>281</v>
      </c>
      <c r="C91" s="46" t="s">
        <v>282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>
        <v>6.8833333333333329</v>
      </c>
      <c r="X91" s="3"/>
      <c r="Y91" s="3">
        <v>49</v>
      </c>
      <c r="Z91" s="3"/>
      <c r="AA91" s="3"/>
      <c r="AB91" s="3"/>
      <c r="AC91" s="3"/>
      <c r="AD91" s="3"/>
      <c r="AE91" s="155"/>
      <c r="AF91" s="155"/>
      <c r="AG91" s="195"/>
      <c r="AH91" s="194">
        <v>55.883333333333333</v>
      </c>
      <c r="AI91" s="69">
        <f t="shared" si="1"/>
        <v>7.9833333333333334</v>
      </c>
    </row>
    <row r="92" spans="1:35" x14ac:dyDescent="0.25">
      <c r="A92" s="61"/>
      <c r="B92" s="5" t="s">
        <v>283</v>
      </c>
      <c r="C92" s="46" t="s">
        <v>284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>
        <v>2.1</v>
      </c>
      <c r="W92" s="3"/>
      <c r="X92" s="3"/>
      <c r="Y92" s="3"/>
      <c r="Z92" s="3"/>
      <c r="AA92" s="3"/>
      <c r="AB92" s="3"/>
      <c r="AC92" s="3"/>
      <c r="AD92" s="3"/>
      <c r="AE92" s="155"/>
      <c r="AF92" s="155"/>
      <c r="AG92" s="195"/>
      <c r="AH92" s="194">
        <v>2.1</v>
      </c>
      <c r="AI92" s="69">
        <f t="shared" si="1"/>
        <v>0.3</v>
      </c>
    </row>
    <row r="93" spans="1:35" x14ac:dyDescent="0.25">
      <c r="A93" s="61"/>
      <c r="B93" s="5" t="s">
        <v>285</v>
      </c>
      <c r="C93" s="46" t="s">
        <v>286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>
        <v>16.566666666666666</v>
      </c>
      <c r="X93" s="3"/>
      <c r="Y93" s="3"/>
      <c r="Z93" s="3"/>
      <c r="AA93" s="3"/>
      <c r="AB93" s="3"/>
      <c r="AC93" s="3">
        <v>66.850000000000009</v>
      </c>
      <c r="AD93" s="3"/>
      <c r="AE93" s="155"/>
      <c r="AF93" s="155"/>
      <c r="AG93" s="195"/>
      <c r="AH93" s="194">
        <v>83.416666666666671</v>
      </c>
      <c r="AI93" s="69">
        <f t="shared" si="1"/>
        <v>11.916666666666668</v>
      </c>
    </row>
    <row r="94" spans="1:35" x14ac:dyDescent="0.25">
      <c r="A94" s="61"/>
      <c r="B94" s="5" t="s">
        <v>287</v>
      </c>
      <c r="C94" s="46" t="s">
        <v>288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v>3.9666666666666668</v>
      </c>
      <c r="R94" s="3">
        <v>1.8666666666666667</v>
      </c>
      <c r="S94" s="3"/>
      <c r="T94" s="3"/>
      <c r="U94" s="3"/>
      <c r="V94" s="3"/>
      <c r="W94" s="3"/>
      <c r="X94" s="3"/>
      <c r="Y94" s="3"/>
      <c r="Z94" s="3"/>
      <c r="AA94" s="3"/>
      <c r="AB94" s="3"/>
      <c r="AC94" s="3">
        <v>14.700000000000001</v>
      </c>
      <c r="AD94" s="3"/>
      <c r="AE94" s="155"/>
      <c r="AF94" s="155"/>
      <c r="AG94" s="195"/>
      <c r="AH94" s="194">
        <v>20.533333333333335</v>
      </c>
      <c r="AI94" s="69">
        <f t="shared" si="1"/>
        <v>2.9333333333333336</v>
      </c>
    </row>
    <row r="95" spans="1:35" x14ac:dyDescent="0.25">
      <c r="A95" s="61"/>
      <c r="B95" s="5" t="s">
        <v>289</v>
      </c>
      <c r="C95" s="46" t="s">
        <v>290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>
        <v>3.0333333333333332</v>
      </c>
      <c r="R95" s="3">
        <v>2.1</v>
      </c>
      <c r="S95" s="3"/>
      <c r="T95" s="3"/>
      <c r="U95" s="3"/>
      <c r="V95" s="3"/>
      <c r="W95" s="3"/>
      <c r="X95" s="3"/>
      <c r="Y95" s="3"/>
      <c r="Z95" s="3"/>
      <c r="AA95" s="3"/>
      <c r="AB95" s="3"/>
      <c r="AC95" s="3">
        <v>20.3</v>
      </c>
      <c r="AD95" s="3"/>
      <c r="AE95" s="155"/>
      <c r="AF95" s="155"/>
      <c r="AG95" s="195"/>
      <c r="AH95" s="194">
        <v>25.433333333333334</v>
      </c>
      <c r="AI95" s="69">
        <f t="shared" si="1"/>
        <v>3.6333333333333333</v>
      </c>
    </row>
    <row r="96" spans="1:35" x14ac:dyDescent="0.25">
      <c r="A96" s="61"/>
      <c r="B96" s="5" t="s">
        <v>291</v>
      </c>
      <c r="C96" s="46" t="s">
        <v>292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>
        <v>19.599999999999998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>
        <v>33.716666666666669</v>
      </c>
      <c r="AD96" s="3"/>
      <c r="AE96" s="155"/>
      <c r="AF96" s="155"/>
      <c r="AG96" s="195"/>
      <c r="AH96" s="194">
        <v>53.316666666666663</v>
      </c>
      <c r="AI96" s="69">
        <f t="shared" si="1"/>
        <v>7.6166666666666663</v>
      </c>
    </row>
    <row r="97" spans="1:35" x14ac:dyDescent="0.25">
      <c r="A97" s="61"/>
      <c r="B97" s="5" t="s">
        <v>293</v>
      </c>
      <c r="C97" s="46" t="s">
        <v>294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>
        <v>4.2</v>
      </c>
      <c r="R97" s="3"/>
      <c r="S97" s="3"/>
      <c r="T97" s="3"/>
      <c r="U97" s="3"/>
      <c r="V97" s="3"/>
      <c r="W97" s="3">
        <v>14</v>
      </c>
      <c r="X97" s="3"/>
      <c r="Y97" s="3"/>
      <c r="Z97" s="3"/>
      <c r="AA97" s="3"/>
      <c r="AB97" s="3"/>
      <c r="AC97" s="3">
        <v>50.166666666666671</v>
      </c>
      <c r="AD97" s="3"/>
      <c r="AE97" s="155"/>
      <c r="AF97" s="155"/>
      <c r="AG97" s="195"/>
      <c r="AH97" s="194">
        <v>68.366666666666674</v>
      </c>
      <c r="AI97" s="69">
        <f t="shared" si="1"/>
        <v>9.7666666666666675</v>
      </c>
    </row>
    <row r="98" spans="1:35" x14ac:dyDescent="0.25">
      <c r="A98" s="61"/>
      <c r="B98" s="5" t="s">
        <v>295</v>
      </c>
      <c r="C98" s="46" t="s">
        <v>296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v>7</v>
      </c>
      <c r="R98" s="3"/>
      <c r="S98" s="3"/>
      <c r="T98" s="3"/>
      <c r="U98" s="3"/>
      <c r="V98" s="3"/>
      <c r="W98" s="3">
        <v>7</v>
      </c>
      <c r="X98" s="3"/>
      <c r="Y98" s="3"/>
      <c r="Z98" s="3"/>
      <c r="AA98" s="3"/>
      <c r="AB98" s="3"/>
      <c r="AC98" s="3">
        <v>7.9333333333333336</v>
      </c>
      <c r="AD98" s="3"/>
      <c r="AE98" s="155"/>
      <c r="AF98" s="155"/>
      <c r="AG98" s="195"/>
      <c r="AH98" s="194">
        <v>21.933333333333334</v>
      </c>
      <c r="AI98" s="69">
        <f t="shared" si="1"/>
        <v>3.1333333333333333</v>
      </c>
    </row>
    <row r="99" spans="1:35" x14ac:dyDescent="0.25">
      <c r="A99" s="61"/>
      <c r="B99" s="5" t="s">
        <v>297</v>
      </c>
      <c r="C99" s="46" t="s">
        <v>298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>
        <v>17.033333333333331</v>
      </c>
      <c r="AD99" s="3"/>
      <c r="AE99" s="155"/>
      <c r="AF99" s="155"/>
      <c r="AG99" s="195"/>
      <c r="AH99" s="194">
        <v>17.033333333333331</v>
      </c>
      <c r="AI99" s="69">
        <f t="shared" si="1"/>
        <v>2.4333333333333331</v>
      </c>
    </row>
    <row r="100" spans="1:35" x14ac:dyDescent="0.25">
      <c r="A100" s="61"/>
      <c r="B100" s="5" t="s">
        <v>299</v>
      </c>
      <c r="C100" s="46" t="s">
        <v>300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>
        <v>2.1</v>
      </c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155"/>
      <c r="AF100" s="155"/>
      <c r="AG100" s="195"/>
      <c r="AH100" s="194">
        <v>2.1</v>
      </c>
      <c r="AI100" s="69">
        <f t="shared" si="1"/>
        <v>0.3</v>
      </c>
    </row>
    <row r="101" spans="1:35" x14ac:dyDescent="0.25">
      <c r="A101" s="61"/>
      <c r="B101" s="5" t="s">
        <v>301</v>
      </c>
      <c r="C101" s="46" t="s">
        <v>302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v>2.1</v>
      </c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155"/>
      <c r="AF101" s="155"/>
      <c r="AG101" s="195"/>
      <c r="AH101" s="194">
        <v>2.1</v>
      </c>
      <c r="AI101" s="69">
        <f t="shared" si="1"/>
        <v>0.3</v>
      </c>
    </row>
    <row r="102" spans="1:35" x14ac:dyDescent="0.25">
      <c r="A102" s="61"/>
      <c r="B102" s="5" t="s">
        <v>303</v>
      </c>
      <c r="C102" s="46" t="s">
        <v>304</v>
      </c>
      <c r="D102" s="3"/>
      <c r="E102" s="3">
        <v>21</v>
      </c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>
        <v>7</v>
      </c>
      <c r="X102" s="3"/>
      <c r="Y102" s="3"/>
      <c r="Z102" s="3"/>
      <c r="AA102" s="3"/>
      <c r="AB102" s="3"/>
      <c r="AC102" s="3"/>
      <c r="AD102" s="3"/>
      <c r="AE102" s="155"/>
      <c r="AF102" s="155"/>
      <c r="AG102" s="195"/>
      <c r="AH102" s="194">
        <v>28</v>
      </c>
      <c r="AI102" s="69">
        <f t="shared" si="1"/>
        <v>4</v>
      </c>
    </row>
    <row r="103" spans="1:35" x14ac:dyDescent="0.25">
      <c r="A103" s="61"/>
      <c r="B103" s="5" t="s">
        <v>305</v>
      </c>
      <c r="C103" s="46" t="s">
        <v>307</v>
      </c>
      <c r="D103" s="3"/>
      <c r="E103" s="3">
        <v>34.066666666666663</v>
      </c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>
        <v>25.55</v>
      </c>
      <c r="R103" s="3"/>
      <c r="S103" s="3"/>
      <c r="T103" s="3"/>
      <c r="U103" s="3"/>
      <c r="V103" s="3"/>
      <c r="W103" s="3">
        <v>7</v>
      </c>
      <c r="X103" s="3"/>
      <c r="Y103" s="3"/>
      <c r="Z103" s="3"/>
      <c r="AA103" s="3"/>
      <c r="AB103" s="3"/>
      <c r="AC103" s="3">
        <v>71.166666666666657</v>
      </c>
      <c r="AD103" s="3"/>
      <c r="AE103" s="155"/>
      <c r="AF103" s="155"/>
      <c r="AG103" s="195"/>
      <c r="AH103" s="194">
        <v>137.7833333333333</v>
      </c>
      <c r="AI103" s="69">
        <f t="shared" si="1"/>
        <v>19.68333333333333</v>
      </c>
    </row>
    <row r="104" spans="1:35" x14ac:dyDescent="0.25">
      <c r="A104" s="61"/>
      <c r="B104" s="5" t="s">
        <v>308</v>
      </c>
      <c r="C104" s="46" t="s">
        <v>309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>
        <v>5.6000000000000005</v>
      </c>
      <c r="X104" s="3"/>
      <c r="Y104" s="3"/>
      <c r="Z104" s="3"/>
      <c r="AA104" s="3"/>
      <c r="AB104" s="3"/>
      <c r="AC104" s="3">
        <v>9.4500000000000011</v>
      </c>
      <c r="AD104" s="3"/>
      <c r="AE104" s="155"/>
      <c r="AF104" s="155"/>
      <c r="AG104" s="195"/>
      <c r="AH104" s="194">
        <v>15.05</v>
      </c>
      <c r="AI104" s="69">
        <f t="shared" si="1"/>
        <v>2.15</v>
      </c>
    </row>
    <row r="105" spans="1:35" x14ac:dyDescent="0.25">
      <c r="A105" s="61"/>
      <c r="B105" s="5" t="s">
        <v>310</v>
      </c>
      <c r="C105" s="46" t="s">
        <v>311</v>
      </c>
      <c r="D105" s="3"/>
      <c r="E105" s="3"/>
      <c r="F105" s="3"/>
      <c r="G105" s="3"/>
      <c r="H105" s="3"/>
      <c r="I105" s="3">
        <v>25.783333333333331</v>
      </c>
      <c r="J105" s="3"/>
      <c r="K105" s="3"/>
      <c r="L105" s="3"/>
      <c r="M105" s="3"/>
      <c r="N105" s="3"/>
      <c r="O105" s="3"/>
      <c r="P105" s="3"/>
      <c r="Q105" s="3">
        <v>4.8999999999999995</v>
      </c>
      <c r="R105" s="3"/>
      <c r="S105" s="3"/>
      <c r="T105" s="3"/>
      <c r="U105" s="3"/>
      <c r="V105" s="3"/>
      <c r="W105" s="3">
        <v>21</v>
      </c>
      <c r="X105" s="3"/>
      <c r="Y105" s="3"/>
      <c r="Z105" s="3"/>
      <c r="AA105" s="3"/>
      <c r="AB105" s="3"/>
      <c r="AC105" s="3">
        <v>24.266666666666666</v>
      </c>
      <c r="AD105" s="3"/>
      <c r="AE105" s="155"/>
      <c r="AF105" s="155"/>
      <c r="AG105" s="195"/>
      <c r="AH105" s="194">
        <v>75.949999999999989</v>
      </c>
      <c r="AI105" s="69">
        <f t="shared" si="1"/>
        <v>10.849999999999998</v>
      </c>
    </row>
    <row r="106" spans="1:35" x14ac:dyDescent="0.25">
      <c r="A106" s="61"/>
      <c r="B106" s="5" t="s">
        <v>312</v>
      </c>
      <c r="C106" s="46" t="s">
        <v>313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>
        <v>1.8666666666666667</v>
      </c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155"/>
      <c r="AF106" s="155"/>
      <c r="AG106" s="195"/>
      <c r="AH106" s="194">
        <v>1.8666666666666667</v>
      </c>
      <c r="AI106" s="69">
        <f t="shared" si="1"/>
        <v>0.26666666666666666</v>
      </c>
    </row>
    <row r="107" spans="1:35" x14ac:dyDescent="0.25">
      <c r="A107" s="61"/>
      <c r="B107" s="5" t="s">
        <v>314</v>
      </c>
      <c r="C107" s="46" t="s">
        <v>315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>
        <v>5.0166666666666666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155"/>
      <c r="AF107" s="155"/>
      <c r="AG107" s="195"/>
      <c r="AH107" s="194">
        <v>5.0166666666666666</v>
      </c>
      <c r="AI107" s="69">
        <f t="shared" si="1"/>
        <v>0.71666666666666667</v>
      </c>
    </row>
    <row r="108" spans="1:35" x14ac:dyDescent="0.25">
      <c r="A108" s="61"/>
      <c r="B108" s="5" t="s">
        <v>316</v>
      </c>
      <c r="C108" s="46" t="s">
        <v>317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>
        <v>1.8666666666666667</v>
      </c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155"/>
      <c r="AF108" s="155"/>
      <c r="AG108" s="195"/>
      <c r="AH108" s="194">
        <v>1.8666666666666667</v>
      </c>
      <c r="AI108" s="69">
        <f t="shared" si="1"/>
        <v>0.26666666666666666</v>
      </c>
    </row>
    <row r="109" spans="1:35" x14ac:dyDescent="0.25">
      <c r="A109" s="61"/>
      <c r="B109" s="5" t="s">
        <v>318</v>
      </c>
      <c r="C109" s="46" t="s">
        <v>319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155">
        <v>1.8666666666666667</v>
      </c>
      <c r="AF109" s="155"/>
      <c r="AG109" s="195"/>
      <c r="AH109" s="194">
        <v>1.8666666666666667</v>
      </c>
      <c r="AI109" s="69">
        <f t="shared" si="1"/>
        <v>0.26666666666666666</v>
      </c>
    </row>
    <row r="110" spans="1:35" x14ac:dyDescent="0.25">
      <c r="A110" s="61"/>
      <c r="B110" s="5" t="s">
        <v>320</v>
      </c>
      <c r="C110" s="46" t="s">
        <v>321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>
        <v>21</v>
      </c>
      <c r="X110" s="3"/>
      <c r="Y110" s="3"/>
      <c r="Z110" s="3"/>
      <c r="AA110" s="3"/>
      <c r="AB110" s="3"/>
      <c r="AC110" s="3">
        <v>65.683333333333337</v>
      </c>
      <c r="AD110" s="3"/>
      <c r="AE110" s="155"/>
      <c r="AF110" s="155"/>
      <c r="AG110" s="195"/>
      <c r="AH110" s="194">
        <v>86.683333333333337</v>
      </c>
      <c r="AI110" s="69">
        <f t="shared" si="1"/>
        <v>12.383333333333335</v>
      </c>
    </row>
    <row r="111" spans="1:35" x14ac:dyDescent="0.25">
      <c r="A111" s="61"/>
      <c r="B111" s="5" t="s">
        <v>322</v>
      </c>
      <c r="C111" s="46" t="s">
        <v>323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v>3.0333333333333332</v>
      </c>
      <c r="W111" s="3">
        <v>2.916666666666667</v>
      </c>
      <c r="X111" s="3"/>
      <c r="Y111" s="3"/>
      <c r="Z111" s="3"/>
      <c r="AA111" s="3"/>
      <c r="AB111" s="3"/>
      <c r="AC111" s="3"/>
      <c r="AD111" s="3"/>
      <c r="AE111" s="155"/>
      <c r="AF111" s="155"/>
      <c r="AG111" s="195"/>
      <c r="AH111" s="194">
        <v>5.95</v>
      </c>
      <c r="AI111" s="69">
        <f t="shared" si="1"/>
        <v>0.85</v>
      </c>
    </row>
    <row r="112" spans="1:35" x14ac:dyDescent="0.25">
      <c r="A112" s="61"/>
      <c r="B112" s="5" t="s">
        <v>324</v>
      </c>
      <c r="C112" s="46" t="s">
        <v>325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>
        <v>1.8666666666666667</v>
      </c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155"/>
      <c r="AF112" s="155"/>
      <c r="AG112" s="195"/>
      <c r="AH112" s="194">
        <v>1.8666666666666667</v>
      </c>
      <c r="AI112" s="69">
        <f t="shared" si="1"/>
        <v>0.26666666666666666</v>
      </c>
    </row>
    <row r="113" spans="1:35" x14ac:dyDescent="0.25">
      <c r="A113" s="61"/>
      <c r="B113" s="5" t="s">
        <v>326</v>
      </c>
      <c r="C113" s="46" t="s">
        <v>327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>
        <v>7</v>
      </c>
      <c r="P113" s="3"/>
      <c r="Q113" s="3">
        <v>3.2666666666666666</v>
      </c>
      <c r="R113" s="3"/>
      <c r="S113" s="3"/>
      <c r="T113" s="3"/>
      <c r="U113" s="3"/>
      <c r="V113" s="3"/>
      <c r="W113" s="3">
        <v>28</v>
      </c>
      <c r="X113" s="3"/>
      <c r="Y113" s="3"/>
      <c r="Z113" s="3"/>
      <c r="AA113" s="3"/>
      <c r="AB113" s="3"/>
      <c r="AC113" s="3">
        <v>72.216666666666669</v>
      </c>
      <c r="AD113" s="3"/>
      <c r="AE113" s="155"/>
      <c r="AF113" s="155"/>
      <c r="AG113" s="195"/>
      <c r="AH113" s="194">
        <v>110.48333333333333</v>
      </c>
      <c r="AI113" s="69">
        <f t="shared" si="1"/>
        <v>15.783333333333333</v>
      </c>
    </row>
    <row r="114" spans="1:35" x14ac:dyDescent="0.25">
      <c r="A114" s="61"/>
      <c r="B114" s="5" t="s">
        <v>328</v>
      </c>
      <c r="C114" s="46" t="s">
        <v>329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>
        <v>34.066666666666663</v>
      </c>
      <c r="P114" s="3"/>
      <c r="Q114" s="3">
        <v>10.5</v>
      </c>
      <c r="R114" s="3"/>
      <c r="S114" s="3"/>
      <c r="T114" s="3"/>
      <c r="U114" s="3"/>
      <c r="V114" s="3"/>
      <c r="W114" s="3">
        <v>7.7000000000000011</v>
      </c>
      <c r="X114" s="3"/>
      <c r="Y114" s="3"/>
      <c r="Z114" s="3"/>
      <c r="AA114" s="3"/>
      <c r="AB114" s="3"/>
      <c r="AC114" s="3">
        <v>31.266666666666666</v>
      </c>
      <c r="AD114" s="3"/>
      <c r="AE114" s="155"/>
      <c r="AF114" s="155"/>
      <c r="AG114" s="195"/>
      <c r="AH114" s="194">
        <v>83.533333333333331</v>
      </c>
      <c r="AI114" s="69">
        <f t="shared" si="1"/>
        <v>11.933333333333334</v>
      </c>
    </row>
    <row r="115" spans="1:35" x14ac:dyDescent="0.25">
      <c r="A115" s="61"/>
      <c r="B115" s="5" t="s">
        <v>330</v>
      </c>
      <c r="C115" s="46" t="s">
        <v>331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>
        <v>3.9666666666666668</v>
      </c>
      <c r="R115" s="3"/>
      <c r="S115" s="3"/>
      <c r="T115" s="3"/>
      <c r="U115" s="3"/>
      <c r="V115" s="3"/>
      <c r="W115" s="3">
        <v>9.5666666666666664</v>
      </c>
      <c r="X115" s="3"/>
      <c r="Y115" s="3"/>
      <c r="Z115" s="3"/>
      <c r="AA115" s="3"/>
      <c r="AB115" s="3"/>
      <c r="AC115" s="3">
        <v>28.116666666666667</v>
      </c>
      <c r="AD115" s="3"/>
      <c r="AE115" s="155"/>
      <c r="AF115" s="155"/>
      <c r="AG115" s="195"/>
      <c r="AH115" s="194">
        <v>41.65</v>
      </c>
      <c r="AI115" s="69">
        <f t="shared" si="1"/>
        <v>5.95</v>
      </c>
    </row>
    <row r="116" spans="1:35" x14ac:dyDescent="0.25">
      <c r="A116" s="61"/>
      <c r="B116" s="5" t="s">
        <v>334</v>
      </c>
      <c r="C116" s="46" t="s">
        <v>335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>
        <v>11.9</v>
      </c>
      <c r="P116" s="3"/>
      <c r="Q116" s="3">
        <v>13.066666666666666</v>
      </c>
      <c r="R116" s="3"/>
      <c r="S116" s="3"/>
      <c r="T116" s="3"/>
      <c r="U116" s="3"/>
      <c r="V116" s="3"/>
      <c r="W116" s="3">
        <v>21</v>
      </c>
      <c r="X116" s="3"/>
      <c r="Y116" s="3"/>
      <c r="Z116" s="3"/>
      <c r="AA116" s="3"/>
      <c r="AB116" s="3"/>
      <c r="AC116" s="3">
        <v>72.566666666666663</v>
      </c>
      <c r="AD116" s="3"/>
      <c r="AE116" s="155"/>
      <c r="AF116" s="155"/>
      <c r="AG116" s="195"/>
      <c r="AH116" s="194">
        <v>118.53333333333333</v>
      </c>
      <c r="AI116" s="69">
        <f t="shared" si="1"/>
        <v>16.933333333333334</v>
      </c>
    </row>
    <row r="117" spans="1:35" x14ac:dyDescent="0.25">
      <c r="A117" s="61"/>
      <c r="B117" s="5" t="s">
        <v>336</v>
      </c>
      <c r="C117" s="46" t="s">
        <v>337</v>
      </c>
      <c r="D117" s="3"/>
      <c r="E117" s="3"/>
      <c r="F117" s="3"/>
      <c r="G117" s="3"/>
      <c r="H117" s="3"/>
      <c r="I117" s="3">
        <v>27.183333333333334</v>
      </c>
      <c r="J117" s="3"/>
      <c r="K117" s="3"/>
      <c r="L117" s="3"/>
      <c r="M117" s="3"/>
      <c r="N117" s="3"/>
      <c r="O117" s="3"/>
      <c r="P117" s="3"/>
      <c r="Q117" s="3">
        <v>20.066666666666666</v>
      </c>
      <c r="R117" s="3"/>
      <c r="S117" s="3"/>
      <c r="T117" s="3"/>
      <c r="U117" s="3"/>
      <c r="V117" s="3"/>
      <c r="W117" s="3"/>
      <c r="X117" s="3"/>
      <c r="Y117" s="3">
        <v>42</v>
      </c>
      <c r="Z117" s="3"/>
      <c r="AA117" s="3"/>
      <c r="AB117" s="3"/>
      <c r="AC117" s="3">
        <v>24.266666666666666</v>
      </c>
      <c r="AD117" s="3"/>
      <c r="AE117" s="155"/>
      <c r="AF117" s="155"/>
      <c r="AG117" s="195"/>
      <c r="AH117" s="194">
        <v>113.51666666666667</v>
      </c>
      <c r="AI117" s="69">
        <f t="shared" si="1"/>
        <v>16.216666666666665</v>
      </c>
    </row>
    <row r="118" spans="1:35" x14ac:dyDescent="0.25">
      <c r="A118" s="61"/>
      <c r="B118" s="5" t="s">
        <v>338</v>
      </c>
      <c r="C118" s="46" t="s">
        <v>339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>
        <v>16.566666666666666</v>
      </c>
      <c r="X118" s="3"/>
      <c r="Y118" s="3"/>
      <c r="Z118" s="3"/>
      <c r="AA118" s="3"/>
      <c r="AB118" s="3"/>
      <c r="AC118" s="3">
        <v>63.350000000000009</v>
      </c>
      <c r="AD118" s="3"/>
      <c r="AE118" s="155"/>
      <c r="AF118" s="155"/>
      <c r="AG118" s="195"/>
      <c r="AH118" s="194">
        <v>79.916666666666671</v>
      </c>
      <c r="AI118" s="69">
        <f t="shared" si="1"/>
        <v>11.416666666666668</v>
      </c>
    </row>
    <row r="119" spans="1:35" x14ac:dyDescent="0.25">
      <c r="A119" s="61"/>
      <c r="B119" s="5" t="s">
        <v>340</v>
      </c>
      <c r="C119" s="46" t="s">
        <v>341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>
        <v>17.033333333333331</v>
      </c>
      <c r="AD119" s="3"/>
      <c r="AE119" s="155"/>
      <c r="AF119" s="155"/>
      <c r="AG119" s="195"/>
      <c r="AH119" s="194">
        <v>17.033333333333331</v>
      </c>
      <c r="AI119" s="69">
        <f t="shared" si="1"/>
        <v>2.4333333333333331</v>
      </c>
    </row>
    <row r="120" spans="1:35" x14ac:dyDescent="0.25">
      <c r="A120" s="61"/>
      <c r="B120" s="5" t="s">
        <v>342</v>
      </c>
      <c r="C120" s="46" t="s">
        <v>343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>
        <v>1.8666666666666667</v>
      </c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155"/>
      <c r="AF120" s="155"/>
      <c r="AG120" s="195"/>
      <c r="AH120" s="194">
        <v>1.8666666666666667</v>
      </c>
      <c r="AI120" s="69">
        <f t="shared" si="1"/>
        <v>0.26666666666666666</v>
      </c>
    </row>
    <row r="121" spans="1:35" x14ac:dyDescent="0.25">
      <c r="A121" s="61"/>
      <c r="B121" s="5" t="s">
        <v>344</v>
      </c>
      <c r="C121" s="46" t="s">
        <v>345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155">
        <v>3.9666666666666668</v>
      </c>
      <c r="AF121" s="155"/>
      <c r="AG121" s="195"/>
      <c r="AH121" s="194">
        <v>3.9666666666666668</v>
      </c>
      <c r="AI121" s="69">
        <f t="shared" si="1"/>
        <v>0.56666666666666665</v>
      </c>
    </row>
    <row r="122" spans="1:35" x14ac:dyDescent="0.25">
      <c r="A122" s="61"/>
      <c r="B122" s="5" t="s">
        <v>346</v>
      </c>
      <c r="C122" s="46" t="s">
        <v>347</v>
      </c>
      <c r="D122" s="3"/>
      <c r="E122" s="3"/>
      <c r="F122" s="3"/>
      <c r="G122" s="3"/>
      <c r="H122" s="3"/>
      <c r="I122" s="3">
        <v>54.483333333333334</v>
      </c>
      <c r="J122" s="3"/>
      <c r="K122" s="3"/>
      <c r="L122" s="3"/>
      <c r="M122" s="3"/>
      <c r="N122" s="3"/>
      <c r="O122" s="3">
        <v>34.066666666666663</v>
      </c>
      <c r="P122" s="3"/>
      <c r="Q122" s="3">
        <v>4.2</v>
      </c>
      <c r="R122" s="3"/>
      <c r="S122" s="3"/>
      <c r="T122" s="3"/>
      <c r="U122" s="3"/>
      <c r="V122" s="3"/>
      <c r="W122" s="3">
        <v>14</v>
      </c>
      <c r="X122" s="3"/>
      <c r="Y122" s="3"/>
      <c r="Z122" s="3"/>
      <c r="AA122" s="3"/>
      <c r="AB122" s="3"/>
      <c r="AC122" s="3">
        <v>19.599999999999998</v>
      </c>
      <c r="AD122" s="3"/>
      <c r="AE122" s="155"/>
      <c r="AF122" s="155"/>
      <c r="AG122" s="195"/>
      <c r="AH122" s="194">
        <v>126.35</v>
      </c>
      <c r="AI122" s="69">
        <f t="shared" si="1"/>
        <v>18.05</v>
      </c>
    </row>
    <row r="123" spans="1:35" x14ac:dyDescent="0.25">
      <c r="A123" s="61"/>
      <c r="B123" s="5" t="s">
        <v>348</v>
      </c>
      <c r="C123" s="46" t="s">
        <v>349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>
        <v>2.1</v>
      </c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155"/>
      <c r="AF123" s="155"/>
      <c r="AG123" s="195"/>
      <c r="AH123" s="194">
        <v>2.1</v>
      </c>
      <c r="AI123" s="69">
        <f t="shared" si="1"/>
        <v>0.3</v>
      </c>
    </row>
    <row r="124" spans="1:35" x14ac:dyDescent="0.25">
      <c r="A124" s="61"/>
      <c r="B124" s="5" t="s">
        <v>350</v>
      </c>
      <c r="C124" s="46" t="s">
        <v>351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>
        <v>3.9666666666666668</v>
      </c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155"/>
      <c r="AF124" s="155"/>
      <c r="AG124" s="195"/>
      <c r="AH124" s="194">
        <v>3.9666666666666668</v>
      </c>
      <c r="AI124" s="69">
        <f t="shared" si="1"/>
        <v>0.56666666666666665</v>
      </c>
    </row>
    <row r="125" spans="1:35" x14ac:dyDescent="0.25">
      <c r="A125" s="61"/>
      <c r="B125" s="5" t="s">
        <v>352</v>
      </c>
      <c r="C125" s="46" t="s">
        <v>353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>
        <v>1.8666666666666667</v>
      </c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155"/>
      <c r="AF125" s="155"/>
      <c r="AG125" s="195"/>
      <c r="AH125" s="194">
        <v>1.8666666666666667</v>
      </c>
      <c r="AI125" s="69">
        <f t="shared" si="1"/>
        <v>0.26666666666666666</v>
      </c>
    </row>
    <row r="126" spans="1:35" x14ac:dyDescent="0.25">
      <c r="A126" s="61"/>
      <c r="B126" s="5" t="s">
        <v>354</v>
      </c>
      <c r="C126" s="46" t="s">
        <v>355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>
        <v>1.8666666666666667</v>
      </c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>
        <v>10.5</v>
      </c>
      <c r="AD126" s="3"/>
      <c r="AE126" s="155"/>
      <c r="AF126" s="155"/>
      <c r="AG126" s="195"/>
      <c r="AH126" s="194">
        <v>12.366666666666667</v>
      </c>
      <c r="AI126" s="69">
        <f t="shared" si="1"/>
        <v>1.7666666666666668</v>
      </c>
    </row>
    <row r="127" spans="1:35" x14ac:dyDescent="0.25">
      <c r="A127" s="61"/>
      <c r="B127" s="5" t="s">
        <v>356</v>
      </c>
      <c r="C127" s="46" t="s">
        <v>357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>
        <v>2.1</v>
      </c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155"/>
      <c r="AF127" s="155"/>
      <c r="AG127" s="195"/>
      <c r="AH127" s="194">
        <v>2.1</v>
      </c>
      <c r="AI127" s="69">
        <f t="shared" si="1"/>
        <v>0.3</v>
      </c>
    </row>
    <row r="128" spans="1:35" x14ac:dyDescent="0.25">
      <c r="A128" s="61"/>
      <c r="B128" s="5" t="s">
        <v>358</v>
      </c>
      <c r="C128" s="46" t="s">
        <v>359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>
        <v>9.1</v>
      </c>
      <c r="R128" s="3"/>
      <c r="S128" s="3"/>
      <c r="T128" s="3"/>
      <c r="U128" s="3"/>
      <c r="V128" s="3"/>
      <c r="W128" s="3">
        <v>2.1</v>
      </c>
      <c r="X128" s="3"/>
      <c r="Y128" s="3"/>
      <c r="Z128" s="3"/>
      <c r="AA128" s="3"/>
      <c r="AB128" s="3"/>
      <c r="AC128" s="3">
        <v>36.283333333333331</v>
      </c>
      <c r="AD128" s="3"/>
      <c r="AE128" s="155"/>
      <c r="AF128" s="155"/>
      <c r="AG128" s="195"/>
      <c r="AH128" s="194">
        <v>47.483333333333334</v>
      </c>
      <c r="AI128" s="69">
        <f t="shared" si="1"/>
        <v>6.7833333333333332</v>
      </c>
    </row>
    <row r="129" spans="1:35" x14ac:dyDescent="0.25">
      <c r="A129" s="61"/>
      <c r="B129" s="5" t="s">
        <v>360</v>
      </c>
      <c r="C129" s="46" t="s">
        <v>361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>
        <v>6.3</v>
      </c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155"/>
      <c r="AF129" s="155"/>
      <c r="AG129" s="195"/>
      <c r="AH129" s="194">
        <v>6.3</v>
      </c>
      <c r="AI129" s="69">
        <f t="shared" si="1"/>
        <v>0.9</v>
      </c>
    </row>
    <row r="130" spans="1:35" x14ac:dyDescent="0.25">
      <c r="A130" s="61"/>
      <c r="B130" s="5" t="s">
        <v>362</v>
      </c>
      <c r="C130" s="46" t="s">
        <v>363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>
        <v>2.1</v>
      </c>
      <c r="W130" s="3"/>
      <c r="X130" s="3"/>
      <c r="Y130" s="3"/>
      <c r="Z130" s="3"/>
      <c r="AA130" s="3"/>
      <c r="AB130" s="3"/>
      <c r="AC130" s="3"/>
      <c r="AD130" s="3"/>
      <c r="AE130" s="155"/>
      <c r="AF130" s="155"/>
      <c r="AG130" s="195"/>
      <c r="AH130" s="194">
        <v>2.1</v>
      </c>
      <c r="AI130" s="69">
        <f t="shared" si="1"/>
        <v>0.3</v>
      </c>
    </row>
    <row r="131" spans="1:35" x14ac:dyDescent="0.25">
      <c r="A131" s="61"/>
      <c r="B131" s="5" t="s">
        <v>364</v>
      </c>
      <c r="C131" s="46" t="s">
        <v>365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v>2.1</v>
      </c>
      <c r="R131" s="3"/>
      <c r="S131" s="3"/>
      <c r="T131" s="3"/>
      <c r="U131" s="3"/>
      <c r="V131" s="3"/>
      <c r="W131" s="3">
        <v>7</v>
      </c>
      <c r="X131" s="3"/>
      <c r="Y131" s="3"/>
      <c r="Z131" s="3"/>
      <c r="AA131" s="3"/>
      <c r="AB131" s="3"/>
      <c r="AC131" s="3">
        <v>7.4666666666666668</v>
      </c>
      <c r="AD131" s="3"/>
      <c r="AE131" s="155"/>
      <c r="AF131" s="155"/>
      <c r="AG131" s="195"/>
      <c r="AH131" s="194">
        <v>16.566666666666666</v>
      </c>
      <c r="AI131" s="69">
        <f t="shared" si="1"/>
        <v>2.3666666666666667</v>
      </c>
    </row>
    <row r="132" spans="1:35" x14ac:dyDescent="0.25">
      <c r="A132" s="61"/>
      <c r="B132" s="5" t="s">
        <v>366</v>
      </c>
      <c r="C132" s="46" t="s">
        <v>367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>
        <v>25.2</v>
      </c>
      <c r="AD132" s="3"/>
      <c r="AE132" s="155"/>
      <c r="AF132" s="155"/>
      <c r="AG132" s="195"/>
      <c r="AH132" s="194">
        <v>25.2</v>
      </c>
      <c r="AI132" s="69">
        <f t="shared" si="1"/>
        <v>3.6</v>
      </c>
    </row>
    <row r="133" spans="1:35" x14ac:dyDescent="0.25">
      <c r="A133" s="61"/>
      <c r="B133" s="5" t="s">
        <v>368</v>
      </c>
      <c r="C133" s="46" t="s">
        <v>369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2.1</v>
      </c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>
        <v>13.299999999999999</v>
      </c>
      <c r="AD133" s="3"/>
      <c r="AE133" s="155"/>
      <c r="AF133" s="155"/>
      <c r="AG133" s="195"/>
      <c r="AH133" s="194">
        <v>15.399999999999999</v>
      </c>
      <c r="AI133" s="69">
        <f t="shared" si="1"/>
        <v>2.1999999999999997</v>
      </c>
    </row>
    <row r="134" spans="1:35" x14ac:dyDescent="0.25">
      <c r="A134" s="61"/>
      <c r="B134" s="5" t="s">
        <v>370</v>
      </c>
      <c r="C134" s="46" t="s">
        <v>371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>
        <v>21</v>
      </c>
      <c r="Z134" s="3"/>
      <c r="AA134" s="3"/>
      <c r="AB134" s="3"/>
      <c r="AC134" s="3"/>
      <c r="AD134" s="3"/>
      <c r="AE134" s="155"/>
      <c r="AF134" s="155"/>
      <c r="AG134" s="195"/>
      <c r="AH134" s="194">
        <v>21</v>
      </c>
      <c r="AI134" s="69">
        <f t="shared" si="1"/>
        <v>3</v>
      </c>
    </row>
    <row r="135" spans="1:35" x14ac:dyDescent="0.25">
      <c r="A135" s="61"/>
      <c r="B135" s="5" t="s">
        <v>372</v>
      </c>
      <c r="C135" s="46" t="s">
        <v>373</v>
      </c>
      <c r="D135" s="3"/>
      <c r="E135" s="3">
        <v>7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155"/>
      <c r="AF135" s="155"/>
      <c r="AG135" s="195"/>
      <c r="AH135" s="194">
        <v>7</v>
      </c>
      <c r="AI135" s="69">
        <f t="shared" ref="AI135:AI166" si="2">AH135/7</f>
        <v>1</v>
      </c>
    </row>
    <row r="136" spans="1:35" x14ac:dyDescent="0.25">
      <c r="A136" s="61"/>
      <c r="B136" s="5" t="s">
        <v>374</v>
      </c>
      <c r="C136" s="46" t="s">
        <v>375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1.8666666666666667</v>
      </c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>
        <v>7</v>
      </c>
      <c r="AD136" s="3"/>
      <c r="AE136" s="155"/>
      <c r="AF136" s="155"/>
      <c r="AG136" s="195"/>
      <c r="AH136" s="194">
        <v>8.8666666666666671</v>
      </c>
      <c r="AI136" s="69">
        <f t="shared" si="2"/>
        <v>1.2666666666666668</v>
      </c>
    </row>
    <row r="137" spans="1:35" x14ac:dyDescent="0.25">
      <c r="A137" s="61"/>
      <c r="B137" s="5" t="s">
        <v>382</v>
      </c>
      <c r="C137" s="46" t="s">
        <v>383</v>
      </c>
      <c r="D137" s="3"/>
      <c r="E137" s="3"/>
      <c r="F137" s="3"/>
      <c r="G137" s="3"/>
      <c r="H137" s="3"/>
      <c r="I137" s="3">
        <v>3.5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155"/>
      <c r="AF137" s="155"/>
      <c r="AG137" s="195"/>
      <c r="AH137" s="194">
        <v>3.5</v>
      </c>
      <c r="AI137" s="69">
        <f t="shared" si="2"/>
        <v>0.5</v>
      </c>
    </row>
    <row r="138" spans="1:35" x14ac:dyDescent="0.25">
      <c r="A138" s="61"/>
      <c r="B138" s="5" t="s">
        <v>384</v>
      </c>
      <c r="C138" s="46" t="s">
        <v>385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155">
        <v>1.8666666666666667</v>
      </c>
      <c r="AF138" s="155"/>
      <c r="AG138" s="195"/>
      <c r="AH138" s="194">
        <v>1.8666666666666667</v>
      </c>
      <c r="AI138" s="69">
        <f t="shared" si="2"/>
        <v>0.26666666666666666</v>
      </c>
    </row>
    <row r="139" spans="1:35" x14ac:dyDescent="0.25">
      <c r="A139" s="61"/>
      <c r="B139" s="5" t="s">
        <v>386</v>
      </c>
      <c r="C139" s="46" t="s">
        <v>387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v>2.1</v>
      </c>
      <c r="W139" s="3"/>
      <c r="X139" s="3"/>
      <c r="Y139" s="3"/>
      <c r="Z139" s="3"/>
      <c r="AA139" s="3"/>
      <c r="AB139" s="3"/>
      <c r="AC139" s="3"/>
      <c r="AD139" s="3"/>
      <c r="AE139" s="155"/>
      <c r="AF139" s="155"/>
      <c r="AG139" s="195"/>
      <c r="AH139" s="194">
        <v>2.1</v>
      </c>
      <c r="AI139" s="69">
        <f t="shared" si="2"/>
        <v>0.3</v>
      </c>
    </row>
    <row r="140" spans="1:35" x14ac:dyDescent="0.25">
      <c r="A140" s="61" t="s">
        <v>388</v>
      </c>
      <c r="B140" s="5"/>
      <c r="C140" s="46"/>
      <c r="D140" s="3"/>
      <c r="E140" s="3">
        <v>263.2</v>
      </c>
      <c r="F140" s="3"/>
      <c r="G140" s="3"/>
      <c r="H140" s="3">
        <v>11.9</v>
      </c>
      <c r="I140" s="3">
        <v>143.61666666666667</v>
      </c>
      <c r="J140" s="3"/>
      <c r="K140" s="3">
        <v>59.033333333333331</v>
      </c>
      <c r="L140" s="3"/>
      <c r="M140" s="3"/>
      <c r="N140" s="3"/>
      <c r="O140" s="3">
        <v>330.86666666666662</v>
      </c>
      <c r="P140" s="3"/>
      <c r="Q140" s="3">
        <v>256.90000000000003</v>
      </c>
      <c r="R140" s="3">
        <v>138.36666666666656</v>
      </c>
      <c r="S140" s="3">
        <v>27.533333333333331</v>
      </c>
      <c r="T140" s="3"/>
      <c r="U140" s="3"/>
      <c r="V140" s="3">
        <v>21.000000000000004</v>
      </c>
      <c r="W140" s="3">
        <v>461.76666666666677</v>
      </c>
      <c r="X140" s="3">
        <v>23.099999999999998</v>
      </c>
      <c r="Y140" s="3">
        <v>282.8</v>
      </c>
      <c r="Z140" s="3"/>
      <c r="AA140" s="3"/>
      <c r="AB140" s="3"/>
      <c r="AC140" s="3">
        <v>1690.0333333333333</v>
      </c>
      <c r="AD140" s="3"/>
      <c r="AE140" s="155">
        <v>7.7000000000000011</v>
      </c>
      <c r="AF140" s="155"/>
      <c r="AG140" s="195"/>
      <c r="AH140" s="194">
        <v>3717.8166666666648</v>
      </c>
      <c r="AI140" s="69">
        <f t="shared" si="2"/>
        <v>531.11666666666645</v>
      </c>
    </row>
    <row r="141" spans="1:35" x14ac:dyDescent="0.25">
      <c r="A141" s="61" t="s">
        <v>389</v>
      </c>
      <c r="B141" s="5" t="s">
        <v>390</v>
      </c>
      <c r="C141" s="46" t="s">
        <v>391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>
        <v>4.8999999999999995</v>
      </c>
      <c r="V141" s="3"/>
      <c r="W141" s="3"/>
      <c r="X141" s="3"/>
      <c r="Y141" s="3"/>
      <c r="Z141" s="3"/>
      <c r="AA141" s="3"/>
      <c r="AB141" s="3"/>
      <c r="AC141" s="3"/>
      <c r="AD141" s="3"/>
      <c r="AE141" s="155"/>
      <c r="AF141" s="155"/>
      <c r="AG141" s="195"/>
      <c r="AH141" s="194">
        <v>4.8999999999999995</v>
      </c>
      <c r="AI141" s="69">
        <f t="shared" si="2"/>
        <v>0.7</v>
      </c>
    </row>
    <row r="142" spans="1:35" ht="15.75" thickBot="1" x14ac:dyDescent="0.3">
      <c r="A142" s="61"/>
      <c r="B142" s="5" t="s">
        <v>392</v>
      </c>
      <c r="C142" s="46" t="s">
        <v>393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>
        <v>7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>
        <v>22.05</v>
      </c>
      <c r="AE142" s="155"/>
      <c r="AF142" s="155"/>
      <c r="AG142" s="195"/>
      <c r="AH142" s="194">
        <v>29.05</v>
      </c>
      <c r="AI142" s="69">
        <f t="shared" si="2"/>
        <v>4.1500000000000004</v>
      </c>
    </row>
    <row r="143" spans="1:35" ht="15.75" thickBot="1" x14ac:dyDescent="0.3">
      <c r="A143" s="15"/>
      <c r="B143" s="16" t="s">
        <v>394</v>
      </c>
      <c r="C143" s="47" t="s">
        <v>395</v>
      </c>
      <c r="D143" s="1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>
        <v>3.0333333333333332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>
        <v>10.033333333333333</v>
      </c>
      <c r="AE143" s="17"/>
      <c r="AF143" s="17"/>
      <c r="AG143" s="19"/>
      <c r="AH143" s="178">
        <v>13.066666666666666</v>
      </c>
      <c r="AI143" s="69">
        <f t="shared" si="2"/>
        <v>1.8666666666666667</v>
      </c>
    </row>
    <row r="144" spans="1:35" x14ac:dyDescent="0.25">
      <c r="A144" s="61"/>
      <c r="B144" s="5" t="s">
        <v>396</v>
      </c>
      <c r="C144" s="46" t="s">
        <v>397</v>
      </c>
      <c r="D144" s="3">
        <v>3.0333333333333332</v>
      </c>
      <c r="E144" s="3"/>
      <c r="F144" s="3"/>
      <c r="G144" s="3"/>
      <c r="H144" s="3"/>
      <c r="I144" s="3"/>
      <c r="J144" s="3"/>
      <c r="K144" s="3"/>
      <c r="L144" s="3"/>
      <c r="M144" s="3"/>
      <c r="N144" s="3">
        <v>0.93333333333333335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155"/>
      <c r="AF144" s="155"/>
      <c r="AG144" s="195"/>
      <c r="AH144" s="194">
        <v>3.9666666666666668</v>
      </c>
      <c r="AI144" s="69">
        <f t="shared" si="2"/>
        <v>0.56666666666666665</v>
      </c>
    </row>
    <row r="145" spans="1:35" x14ac:dyDescent="0.25">
      <c r="A145" s="61"/>
      <c r="B145" s="5" t="s">
        <v>398</v>
      </c>
      <c r="C145" s="46" t="s">
        <v>399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155"/>
      <c r="AF145" s="155">
        <v>10.966666666666667</v>
      </c>
      <c r="AG145" s="195"/>
      <c r="AH145" s="194">
        <v>10.966666666666667</v>
      </c>
      <c r="AI145" s="69">
        <f t="shared" si="2"/>
        <v>1.5666666666666667</v>
      </c>
    </row>
    <row r="146" spans="1:35" x14ac:dyDescent="0.25">
      <c r="A146" s="61"/>
      <c r="B146" s="5" t="s">
        <v>449</v>
      </c>
      <c r="C146" s="46" t="s">
        <v>450</v>
      </c>
      <c r="D146" s="3"/>
      <c r="E146" s="3"/>
      <c r="F146" s="3"/>
      <c r="G146" s="3"/>
      <c r="H146" s="3"/>
      <c r="I146" s="3"/>
      <c r="J146" s="3"/>
      <c r="K146" s="3"/>
      <c r="L146" s="3">
        <v>4.8999999999999995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155"/>
      <c r="AF146" s="155"/>
      <c r="AG146" s="195"/>
      <c r="AH146" s="194">
        <v>4.8999999999999995</v>
      </c>
      <c r="AI146" s="69">
        <f t="shared" si="2"/>
        <v>0.7</v>
      </c>
    </row>
    <row r="147" spans="1:35" x14ac:dyDescent="0.25">
      <c r="A147" s="61"/>
      <c r="B147" s="5" t="s">
        <v>400</v>
      </c>
      <c r="C147" s="46" t="s">
        <v>401</v>
      </c>
      <c r="D147" s="3"/>
      <c r="E147" s="3"/>
      <c r="F147" s="3"/>
      <c r="G147" s="3"/>
      <c r="H147" s="3"/>
      <c r="I147" s="3"/>
      <c r="J147" s="3"/>
      <c r="K147" s="3"/>
      <c r="L147" s="3">
        <v>7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>
        <v>7</v>
      </c>
      <c r="AB147" s="3"/>
      <c r="AC147" s="3"/>
      <c r="AD147" s="3"/>
      <c r="AE147" s="155"/>
      <c r="AF147" s="155"/>
      <c r="AG147" s="195"/>
      <c r="AH147" s="194">
        <v>14</v>
      </c>
      <c r="AI147" s="69">
        <f t="shared" si="2"/>
        <v>2</v>
      </c>
    </row>
    <row r="148" spans="1:35" x14ac:dyDescent="0.25">
      <c r="A148" s="61"/>
      <c r="B148" s="5" t="s">
        <v>402</v>
      </c>
      <c r="C148" s="46" t="s">
        <v>403</v>
      </c>
      <c r="D148" s="3"/>
      <c r="E148" s="3"/>
      <c r="F148" s="3"/>
      <c r="G148" s="3">
        <v>7.2333333333333343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>
        <v>7</v>
      </c>
      <c r="AA148" s="3"/>
      <c r="AB148" s="3"/>
      <c r="AC148" s="3"/>
      <c r="AD148" s="3"/>
      <c r="AE148" s="155"/>
      <c r="AF148" s="155">
        <v>7</v>
      </c>
      <c r="AG148" s="195"/>
      <c r="AH148" s="194">
        <v>21.233333333333334</v>
      </c>
      <c r="AI148" s="69">
        <f t="shared" si="2"/>
        <v>3.0333333333333337</v>
      </c>
    </row>
    <row r="149" spans="1:35" x14ac:dyDescent="0.25">
      <c r="A149" s="61"/>
      <c r="B149" s="5" t="s">
        <v>404</v>
      </c>
      <c r="C149" s="46" t="s">
        <v>405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>
        <v>7</v>
      </c>
      <c r="AA149" s="3"/>
      <c r="AB149" s="3"/>
      <c r="AC149" s="3"/>
      <c r="AD149" s="3"/>
      <c r="AE149" s="155"/>
      <c r="AF149" s="155"/>
      <c r="AG149" s="195"/>
      <c r="AH149" s="194">
        <v>7</v>
      </c>
      <c r="AI149" s="69">
        <f t="shared" si="2"/>
        <v>1</v>
      </c>
    </row>
    <row r="150" spans="1:35" x14ac:dyDescent="0.25">
      <c r="A150" s="61"/>
      <c r="B150" s="5" t="s">
        <v>406</v>
      </c>
      <c r="C150" s="46" t="s">
        <v>407</v>
      </c>
      <c r="D150" s="3"/>
      <c r="E150" s="3"/>
      <c r="F150" s="3">
        <v>12.6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155"/>
      <c r="AF150" s="155"/>
      <c r="AG150" s="195"/>
      <c r="AH150" s="194">
        <v>12.6</v>
      </c>
      <c r="AI150" s="69">
        <f t="shared" si="2"/>
        <v>1.8</v>
      </c>
    </row>
    <row r="151" spans="1:35" x14ac:dyDescent="0.25">
      <c r="A151" s="61"/>
      <c r="B151" s="5" t="s">
        <v>408</v>
      </c>
      <c r="C151" s="46" t="s">
        <v>409</v>
      </c>
      <c r="D151" s="3"/>
      <c r="E151" s="3"/>
      <c r="F151" s="3"/>
      <c r="G151" s="3"/>
      <c r="H151" s="3"/>
      <c r="I151" s="3"/>
      <c r="J151" s="3"/>
      <c r="K151" s="3"/>
      <c r="L151" s="3"/>
      <c r="M151" s="3">
        <v>4.8999999999999995</v>
      </c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155"/>
      <c r="AF151" s="155"/>
      <c r="AG151" s="195"/>
      <c r="AH151" s="194">
        <v>4.8999999999999995</v>
      </c>
      <c r="AI151" s="69">
        <f t="shared" si="2"/>
        <v>0.7</v>
      </c>
    </row>
    <row r="152" spans="1:35" x14ac:dyDescent="0.25">
      <c r="A152" s="61"/>
      <c r="B152" s="5" t="s">
        <v>412</v>
      </c>
      <c r="C152" s="46" t="s">
        <v>413</v>
      </c>
      <c r="D152" s="3"/>
      <c r="E152" s="3"/>
      <c r="F152" s="3"/>
      <c r="G152" s="3"/>
      <c r="H152" s="3"/>
      <c r="I152" s="3">
        <v>1.8666666666666667</v>
      </c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155"/>
      <c r="AF152" s="155"/>
      <c r="AG152" s="195"/>
      <c r="AH152" s="194">
        <v>1.8666666666666667</v>
      </c>
      <c r="AI152" s="69">
        <f t="shared" si="2"/>
        <v>0.26666666666666666</v>
      </c>
    </row>
    <row r="153" spans="1:35" x14ac:dyDescent="0.25">
      <c r="A153" s="61"/>
      <c r="B153" s="5" t="s">
        <v>414</v>
      </c>
      <c r="C153" s="46" t="s">
        <v>415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>
        <v>1.8666666666666667</v>
      </c>
      <c r="AE153" s="155"/>
      <c r="AF153" s="155"/>
      <c r="AG153" s="195"/>
      <c r="AH153" s="194">
        <v>1.8666666666666667</v>
      </c>
      <c r="AI153" s="69">
        <f t="shared" si="2"/>
        <v>0.26666666666666666</v>
      </c>
    </row>
    <row r="154" spans="1:35" x14ac:dyDescent="0.25">
      <c r="A154" s="61"/>
      <c r="B154" s="5" t="s">
        <v>416</v>
      </c>
      <c r="C154" s="46" t="s">
        <v>417</v>
      </c>
      <c r="D154" s="3"/>
      <c r="E154" s="3"/>
      <c r="F154" s="3"/>
      <c r="G154" s="3"/>
      <c r="H154" s="3"/>
      <c r="I154" s="3">
        <v>2.1</v>
      </c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155"/>
      <c r="AF154" s="155"/>
      <c r="AG154" s="195"/>
      <c r="AH154" s="194">
        <v>2.1</v>
      </c>
      <c r="AI154" s="69">
        <f t="shared" si="2"/>
        <v>0.3</v>
      </c>
    </row>
    <row r="155" spans="1:35" x14ac:dyDescent="0.25">
      <c r="A155" s="61"/>
      <c r="B155" s="5" t="s">
        <v>418</v>
      </c>
      <c r="C155" s="46" t="s">
        <v>419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>
        <v>1.8666666666666667</v>
      </c>
      <c r="AE155" s="155"/>
      <c r="AF155" s="155"/>
      <c r="AG155" s="195"/>
      <c r="AH155" s="194">
        <v>1.8666666666666667</v>
      </c>
      <c r="AI155" s="69">
        <f t="shared" si="2"/>
        <v>0.26666666666666666</v>
      </c>
    </row>
    <row r="156" spans="1:35" x14ac:dyDescent="0.25">
      <c r="A156" s="61"/>
      <c r="B156" s="5" t="s">
        <v>420</v>
      </c>
      <c r="C156" s="46" t="s">
        <v>421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>
        <v>4.8999999999999995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155"/>
      <c r="AF156" s="155"/>
      <c r="AG156" s="195"/>
      <c r="AH156" s="194">
        <v>4.8999999999999995</v>
      </c>
      <c r="AI156" s="69">
        <f t="shared" si="2"/>
        <v>0.7</v>
      </c>
    </row>
    <row r="157" spans="1:35" x14ac:dyDescent="0.25">
      <c r="A157" s="61"/>
      <c r="B157" s="5" t="s">
        <v>424</v>
      </c>
      <c r="C157" s="46" t="s">
        <v>425</v>
      </c>
      <c r="D157" s="3"/>
      <c r="E157" s="3"/>
      <c r="F157" s="3">
        <v>14.933333333333334</v>
      </c>
      <c r="G157" s="3"/>
      <c r="H157" s="3"/>
      <c r="I157" s="3"/>
      <c r="J157" s="3">
        <v>2.8000000000000003</v>
      </c>
      <c r="K157" s="3"/>
      <c r="L157" s="3"/>
      <c r="M157" s="3"/>
      <c r="N157" s="3"/>
      <c r="O157" s="3"/>
      <c r="P157" s="3">
        <v>5.3666666666666671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>
        <v>6.5333333333333332</v>
      </c>
      <c r="AE157" s="155"/>
      <c r="AF157" s="155"/>
      <c r="AG157" s="195">
        <v>7</v>
      </c>
      <c r="AH157" s="194">
        <v>36.633333333333333</v>
      </c>
      <c r="AI157" s="69">
        <f t="shared" si="2"/>
        <v>5.2333333333333334</v>
      </c>
    </row>
    <row r="158" spans="1:35" x14ac:dyDescent="0.25">
      <c r="A158" s="61"/>
      <c r="B158" s="5" t="s">
        <v>427</v>
      </c>
      <c r="C158" s="46" t="s">
        <v>428</v>
      </c>
      <c r="D158" s="3"/>
      <c r="E158" s="3"/>
      <c r="F158" s="3">
        <v>14</v>
      </c>
      <c r="G158" s="3"/>
      <c r="H158" s="3"/>
      <c r="I158" s="3"/>
      <c r="J158" s="3"/>
      <c r="K158" s="3"/>
      <c r="L158" s="3"/>
      <c r="M158" s="3"/>
      <c r="N158" s="3"/>
      <c r="O158" s="3"/>
      <c r="P158" s="3">
        <v>6.3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>
        <v>11.9</v>
      </c>
      <c r="AE158" s="155"/>
      <c r="AF158" s="155"/>
      <c r="AG158" s="195"/>
      <c r="AH158" s="194">
        <v>32.200000000000003</v>
      </c>
      <c r="AI158" s="69">
        <f t="shared" si="2"/>
        <v>4.6000000000000005</v>
      </c>
    </row>
    <row r="159" spans="1:35" x14ac:dyDescent="0.25">
      <c r="A159" s="61"/>
      <c r="B159" s="5" t="s">
        <v>429</v>
      </c>
      <c r="C159" s="46" t="s">
        <v>430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>
        <v>1.8666666666666667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>
        <v>3.0333333333333332</v>
      </c>
      <c r="AE159" s="155"/>
      <c r="AF159" s="155"/>
      <c r="AG159" s="195"/>
      <c r="AH159" s="194">
        <v>4.9000000000000004</v>
      </c>
      <c r="AI159" s="69">
        <f t="shared" si="2"/>
        <v>0.70000000000000007</v>
      </c>
    </row>
    <row r="160" spans="1:35" x14ac:dyDescent="0.25">
      <c r="A160" s="61"/>
      <c r="B160" s="5" t="s">
        <v>455</v>
      </c>
      <c r="C160" s="46" t="s">
        <v>456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>
        <v>2.1</v>
      </c>
      <c r="AC160" s="3"/>
      <c r="AD160" s="3"/>
      <c r="AE160" s="155"/>
      <c r="AF160" s="155"/>
      <c r="AG160" s="195"/>
      <c r="AH160" s="194">
        <v>2.1</v>
      </c>
      <c r="AI160" s="69">
        <f t="shared" si="2"/>
        <v>0.3</v>
      </c>
    </row>
    <row r="161" spans="1:35" x14ac:dyDescent="0.25">
      <c r="A161" s="61"/>
      <c r="B161" s="5" t="s">
        <v>433</v>
      </c>
      <c r="C161" s="46" t="s">
        <v>434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>
        <v>2.1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155"/>
      <c r="AF161" s="155"/>
      <c r="AG161" s="195"/>
      <c r="AH161" s="194">
        <v>2.1</v>
      </c>
      <c r="AI161" s="69">
        <f t="shared" si="2"/>
        <v>0.3</v>
      </c>
    </row>
    <row r="162" spans="1:35" x14ac:dyDescent="0.25">
      <c r="A162" s="61"/>
      <c r="B162" s="5" t="s">
        <v>435</v>
      </c>
      <c r="C162" s="46" t="s">
        <v>436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>
        <v>1.8666666666666667</v>
      </c>
      <c r="AE162" s="155"/>
      <c r="AF162" s="155"/>
      <c r="AG162" s="195"/>
      <c r="AH162" s="194">
        <v>1.8666666666666667</v>
      </c>
      <c r="AI162" s="69">
        <f t="shared" si="2"/>
        <v>0.26666666666666666</v>
      </c>
    </row>
    <row r="163" spans="1:35" ht="15.75" thickBot="1" x14ac:dyDescent="0.3">
      <c r="A163" s="61"/>
      <c r="B163" s="5" t="s">
        <v>526</v>
      </c>
      <c r="C163" s="46" t="s">
        <v>527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>
        <v>2.1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>
        <v>1.8666666666666667</v>
      </c>
      <c r="AE163" s="155"/>
      <c r="AF163" s="155"/>
      <c r="AG163" s="195"/>
      <c r="AH163" s="194">
        <v>3.9666666666666668</v>
      </c>
      <c r="AI163" s="69">
        <f t="shared" si="2"/>
        <v>0.56666666666666665</v>
      </c>
    </row>
    <row r="164" spans="1:35" ht="15.75" thickBot="1" x14ac:dyDescent="0.3">
      <c r="A164" s="15" t="s">
        <v>437</v>
      </c>
      <c r="B164" s="16"/>
      <c r="C164" s="177"/>
      <c r="D164" s="17">
        <v>3.0333333333333332</v>
      </c>
      <c r="E164" s="17"/>
      <c r="F164" s="17">
        <v>41.533333333333331</v>
      </c>
      <c r="G164" s="17">
        <v>7.2333333333333343</v>
      </c>
      <c r="H164" s="17"/>
      <c r="I164" s="17">
        <v>3.9666666666666668</v>
      </c>
      <c r="J164" s="17">
        <v>2.8000000000000003</v>
      </c>
      <c r="K164" s="17"/>
      <c r="L164" s="17">
        <v>11.899999999999999</v>
      </c>
      <c r="M164" s="17">
        <v>4.8999999999999995</v>
      </c>
      <c r="N164" s="17">
        <v>0.93333333333333335</v>
      </c>
      <c r="O164" s="17"/>
      <c r="P164" s="17">
        <v>27.766666666666669</v>
      </c>
      <c r="Q164" s="17"/>
      <c r="R164" s="17"/>
      <c r="S164" s="17"/>
      <c r="T164" s="17">
        <v>4.8999999999999995</v>
      </c>
      <c r="U164" s="17">
        <v>4.8999999999999995</v>
      </c>
      <c r="V164" s="17"/>
      <c r="W164" s="17"/>
      <c r="X164" s="17"/>
      <c r="Y164" s="17"/>
      <c r="Z164" s="17">
        <v>14</v>
      </c>
      <c r="AA164" s="17">
        <v>7</v>
      </c>
      <c r="AB164" s="17">
        <v>2.1</v>
      </c>
      <c r="AC164" s="17"/>
      <c r="AD164" s="17">
        <v>61.016666666666666</v>
      </c>
      <c r="AE164" s="17"/>
      <c r="AF164" s="17">
        <v>17.966666666666669</v>
      </c>
      <c r="AG164" s="19">
        <v>7</v>
      </c>
      <c r="AH164" s="178">
        <v>222.95000000000005</v>
      </c>
      <c r="AI164" s="68">
        <f t="shared" si="2"/>
        <v>31.850000000000005</v>
      </c>
    </row>
    <row r="165" spans="1:35" ht="15.75" thickBot="1" x14ac:dyDescent="0.3">
      <c r="A165" s="15" t="s">
        <v>71</v>
      </c>
      <c r="B165" s="16"/>
      <c r="C165" s="177"/>
      <c r="D165" s="17">
        <v>3.0333333333333332</v>
      </c>
      <c r="E165" s="17">
        <v>263.2</v>
      </c>
      <c r="F165" s="17">
        <v>41.533333333333331</v>
      </c>
      <c r="G165" s="17">
        <v>7.2333333333333343</v>
      </c>
      <c r="H165" s="17">
        <v>11.9</v>
      </c>
      <c r="I165" s="17">
        <v>147.58333333333334</v>
      </c>
      <c r="J165" s="17">
        <v>2.8000000000000003</v>
      </c>
      <c r="K165" s="17">
        <v>59.033333333333331</v>
      </c>
      <c r="L165" s="17">
        <v>11.899999999999999</v>
      </c>
      <c r="M165" s="17">
        <v>4.8999999999999995</v>
      </c>
      <c r="N165" s="17">
        <v>0.93333333333333335</v>
      </c>
      <c r="O165" s="17">
        <v>330.86666666666662</v>
      </c>
      <c r="P165" s="17">
        <v>27.766666666666669</v>
      </c>
      <c r="Q165" s="17">
        <v>256.90000000000003</v>
      </c>
      <c r="R165" s="17">
        <v>138.36666666666656</v>
      </c>
      <c r="S165" s="17">
        <v>27.533333333333331</v>
      </c>
      <c r="T165" s="17">
        <v>4.8999999999999995</v>
      </c>
      <c r="U165" s="17">
        <v>4.8999999999999995</v>
      </c>
      <c r="V165" s="17">
        <v>21.000000000000004</v>
      </c>
      <c r="W165" s="17">
        <v>461.76666666666677</v>
      </c>
      <c r="X165" s="17">
        <v>23.099999999999998</v>
      </c>
      <c r="Y165" s="17">
        <v>282.8</v>
      </c>
      <c r="Z165" s="17">
        <v>14</v>
      </c>
      <c r="AA165" s="17">
        <v>7</v>
      </c>
      <c r="AB165" s="17">
        <v>2.1</v>
      </c>
      <c r="AC165" s="17">
        <v>1690.0333333333333</v>
      </c>
      <c r="AD165" s="17">
        <v>61.016666666666666</v>
      </c>
      <c r="AE165" s="17">
        <v>7.7000000000000011</v>
      </c>
      <c r="AF165" s="17">
        <v>17.966666666666669</v>
      </c>
      <c r="AG165" s="19">
        <v>7</v>
      </c>
      <c r="AH165" s="178">
        <v>3940.7666666666651</v>
      </c>
      <c r="AI165" s="68">
        <f t="shared" si="2"/>
        <v>562.96666666666647</v>
      </c>
    </row>
    <row r="166" spans="1:35" ht="15.75" thickBot="1" x14ac:dyDescent="0.3">
      <c r="A166" s="161" t="s">
        <v>438</v>
      </c>
      <c r="B166" s="162"/>
      <c r="C166" s="163"/>
      <c r="D166" s="126">
        <f>D165/7</f>
        <v>0.43333333333333329</v>
      </c>
      <c r="E166" s="67">
        <f t="shared" ref="E166:AH166" si="3">E165/7</f>
        <v>37.6</v>
      </c>
      <c r="F166" s="67">
        <f t="shared" si="3"/>
        <v>5.9333333333333327</v>
      </c>
      <c r="G166" s="67">
        <f t="shared" si="3"/>
        <v>1.0333333333333334</v>
      </c>
      <c r="H166" s="67">
        <f t="shared" si="3"/>
        <v>1.7</v>
      </c>
      <c r="I166" s="67">
        <f t="shared" si="3"/>
        <v>21.083333333333336</v>
      </c>
      <c r="J166" s="67">
        <f t="shared" si="3"/>
        <v>0.4</v>
      </c>
      <c r="K166" s="67">
        <f t="shared" si="3"/>
        <v>8.4333333333333336</v>
      </c>
      <c r="L166" s="67">
        <f t="shared" si="3"/>
        <v>1.6999999999999997</v>
      </c>
      <c r="M166" s="67">
        <f t="shared" si="3"/>
        <v>0.7</v>
      </c>
      <c r="N166" s="67">
        <f t="shared" si="3"/>
        <v>0.13333333333333333</v>
      </c>
      <c r="O166" s="67">
        <f t="shared" si="3"/>
        <v>47.266666666666659</v>
      </c>
      <c r="P166" s="67">
        <f t="shared" si="3"/>
        <v>3.9666666666666672</v>
      </c>
      <c r="Q166" s="67">
        <f t="shared" si="3"/>
        <v>36.700000000000003</v>
      </c>
      <c r="R166" s="67">
        <f t="shared" si="3"/>
        <v>19.766666666666652</v>
      </c>
      <c r="S166" s="67">
        <f t="shared" si="3"/>
        <v>3.9333333333333331</v>
      </c>
      <c r="T166" s="67">
        <f t="shared" si="3"/>
        <v>0.7</v>
      </c>
      <c r="U166" s="67">
        <f t="shared" si="3"/>
        <v>0.7</v>
      </c>
      <c r="V166" s="67">
        <f t="shared" si="3"/>
        <v>3.0000000000000004</v>
      </c>
      <c r="W166" s="67">
        <f t="shared" si="3"/>
        <v>65.966666666666683</v>
      </c>
      <c r="X166" s="67">
        <f t="shared" si="3"/>
        <v>3.3</v>
      </c>
      <c r="Y166" s="67">
        <f t="shared" si="3"/>
        <v>40.4</v>
      </c>
      <c r="Z166" s="67">
        <f t="shared" si="3"/>
        <v>2</v>
      </c>
      <c r="AA166" s="67">
        <f t="shared" si="3"/>
        <v>1</v>
      </c>
      <c r="AB166" s="67">
        <f t="shared" si="3"/>
        <v>0.3</v>
      </c>
      <c r="AC166" s="67">
        <f t="shared" si="3"/>
        <v>241.43333333333334</v>
      </c>
      <c r="AD166" s="67">
        <f t="shared" si="3"/>
        <v>8.7166666666666668</v>
      </c>
      <c r="AE166" s="67">
        <f t="shared" si="3"/>
        <v>1.1000000000000001</v>
      </c>
      <c r="AF166" s="67">
        <f t="shared" si="3"/>
        <v>2.5666666666666669</v>
      </c>
      <c r="AG166" s="54">
        <f t="shared" si="3"/>
        <v>1</v>
      </c>
      <c r="AH166" s="93">
        <f t="shared" si="3"/>
        <v>562.96666666666647</v>
      </c>
      <c r="AI166" s="68">
        <f t="shared" si="2"/>
        <v>80.423809523809496</v>
      </c>
    </row>
  </sheetData>
  <mergeCells count="1">
    <mergeCell ref="AG1:A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K A A B Q S w M E F A A C A A g A t U Z a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C 1 R l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U Z a W C j c b Q T M B w A A / j o A A B M A H A B G b 3 J t d W x h c y 9 T Z W N 0 a W 9 u M S 5 t I K I Y A C i g F A A A A A A A A A A A A A A A A A A A A A A A A A A A A O 0 b 2 1 L b O P S d G f 5 B Y 1 7 C j m u w w y 2 7 2 4 e Q Q J d u g J a E 8 g B M R i Q C P D h W R p Y p G Y Z / X 0 l 2 Y u t i J y x p W n Z T Z k q q c 3 R u O j o 3 p R H q U R + H o J 3 8 d v 9 Y X V l d i e 4 h Q X 2 w Z r V 7 9 6 g f B w g c 4 5 D e B y P Q j g c D S E b g D A 0 x o a C y t 1 F b t 8 B H E C C 6 u g L Y n z a O S Q + x l Y O n H g q c C 0 w e b j B + q B z 6 A X I a j A o K a V S x G r 9 f n U e I R F e P k M R h 7 + o 0 R E 3 i P y L w A T Q a z d P 6 V R N F D x Q P r 7 5 x + F U L s e 1 X n 2 E Y c + b e p r d 1 N R a t m 4 r W T U X r J q J 1 q 9 W a W 3 W e g u j J W r d B G A e B D S i J 0 b q d C D p V u W 7 7 H i H K l U t 0 e r 4 8 o m j w c d o 2 y / 7 b D / s M T e y + f r l s Q g q v J 0 z P 0 A A / M t t 2 8 B C c 4 e 8 R p 9 + B N 8 w 4 7 Q d / W J l V K n t 7 X S O 5 j y n F A 4 V q A m z B i J 5 U D N z t q p s R + k L w A F M G / g v B P j u c j E o K S d c r Z p 4 2 u E z x 6 k H Q 7 s E A k u g j N / l 1 x q J x D 8 M 7 L s B o i D L y H Q L D 6 B a T Q Q M H 8 S D k Q M 5 E k 8 d + f r a O H y i o B 4 w Z Z V i A o i f 6 Y o N n 6 5 T 4 d 9 o i c y K q L 0 K K x o t 9 9 l k s 1 n 3 S I / C W J o K p W w 4 D / + 6 e c g 2 P Q r q z 5 X A k A W g j a F q u t 4 + V 1 Z f 8 c Q 0 D 2 G N a f Y N B j P I n J d b F a k W x l G 2 1 6 m 3 2 t 2 W n W G S M 3 m E y 2 h P 1 E 4 1 z z I 4 R 4 U Q S u + Y O t I E H N 3 6 I 0 v W K J p V G 0 k 5 3 k P F W z n h / 1 E S B P / A p I h U m G / g a s + N q 0 x F j c I J D d t V S / l Z e + x A O T B I l g E w g R X L p 6 K 0 G 7 i M r b 9 R P B M d D h i 4 7 v 1 i t 6 E x z b j C W c E y U / Z Z 9 g R 8 o M 0 a I w A U c g c w T E O z d g 5 Y f U Y d d 0 M p l C m C u n v g O D z h c B v Z h c I N I 4 q M p k b H X K C T E c i G B n L J H I Q u d / F 4 0 4 S g C f p i E i k z t e r + f a F p R D M N P U 9 q S y s B t 4 X D I U S j W K z x o 8 W u b c + G M P S P P b R l H 7 O a b m R Y I y G 3 7 i A i 8 Q w z g B 5 o 1 L x U r X 2 9 c S g S u N z y z F K 5 Z D E l Q x v w C o Q c D V 6 N M 1 7 / t m n l 5 0 3 m 5 u q b S k V 9 K j j C z l t X p n L 2 c m j J L g z i S i u l 1 + x o j 4 q P c F T p h t x / 1 P 2 N f Z V U V t y i 9 P c y 9 1 6 x z 0 A a g e d o B n Q / u 5 q a W F h l 2 c m 2 5 c R R C n D 5 P m 0 4 L 3 d L T m M W T T L K D p y E M O X q B L R K 4 + D y x i a K N g S M X J g 6 p l c T r P N B J A Y U x y y 0 O W g W y 8 u B l 4 s H D D y t s o k S K L B I 1 + Z I e x V N 1 3 I L T 0 c T U E 5 s 4 J z X X G Z D k F c e d + Y i U b a 8 4 J F c L v Y 6 i w Z q E s Y / 7 I 4 E G L D 2 D O 6 5 T s E 2 F 5 s k U G d w r M H i h 2 n l f X 7 M 6 i A z 8 E A b g E w u q k X w R N N h M Z l Z 2 v c L K I k C Y B I K E g Y l w P j x g S v q 9 D R b 7 E Q k h b w t g I O 2 r n K D v 6 4 n Z Z V p O j o 4 C m Y F s g q h y W V 9 d 8 c N p J p D b l v J I t K h 2 Z c s 5 d 9 p O l 8 n R F X K o H c r W z t 5 O r b R D 4 f s L 9 S j q T 0 o 3 v b U 7 m U U i e 2 d O v Y l X e 2 e 9 y e x N S B L 2 t c b B 2 J s 0 0 d C E y l Y 3 W O F g T e r F X J 1 5 g y H p z 9 6 v n H 1 R + x V z F 8 N X W x j 2 w S H s U U w U 1 s s e Z x 4 9 j t y O v K 3 H G a e Z 5 3 G 1 k + 8 5 j u F T 5 V L 4 Y U n P k Y + 9 E n 8 5 4 M o F x K I C 7 I Q r A / a I P x S D L J Y e J s k h K o 2 u k t B F 0 V Q p l k q j 5 y t i l I n 3 Y m J U + a R D q p o K Q L m S K c W B 4 e g l 8 T f O f s u 8 v J 1 f f t F T h O G 2 c E B 2 W + R o k e c 2 4 W A K Q Q e E Y B J p M U g s i 0 C Q z x m 5 2 1 O k M X c l 5 W a o v O T L o V d r 7 + F 2 y F I X X Q + 1 l J z X / T B y X 8 w F S c d A s v N n d a 2 S 3 I u q W h k t q 2 n 3 D 7 6 t l 4 B F y a u C h Q 0 M M N k J J c 1 f O c b f 2 t h e 3 B j / E N 2 Q 2 e f 4 3 m 7 N 2 / v v z v H n V S s v 5 / j L O f 6 7 q X F / 4 B x / O a 5 f j u u X 4 / o 3 j + t B x V t f j u x f M b L X I t k b Z v b Z 6 J i l M 3 E a L V Z 7 x U P z U 0 o B y q z z e s P m f z G 1 L 5 L S p 3 x A Z b V p G q W F E c k o 9 x G c M A N M R v g 6 H W d M w w y d U C 7 Y n P E r R U i l K M r u b m F 6 n 2 J K W x S s m 1 q 6 F 9 v t 8 R y w M N G 7 M 2 d 6 l 6 f 6 H 2 j A G Q o H G x h L B 1 5 3 + E l n Z B X Z 1 y u 0 r 2 o P m / G w L f F T U E L l + b 1 o o R m H f T 9 p 0 l K a 5 i i t i l f 2 L i I i t n / L g v Z U D 7 t m z K z z 0 O f J V h i e h W 5 6 j 8 K M u g V Q E C F g y U y m q 1 G e U 3 W t + b s L p u z f N y M w H k Z P F E m m g u B P 4 K b S b a Y 4 i X A S y j b L H Q k S Q 8 Z g q 1 Y r x m V 5 Z o w s t m F Q K 0 X P 0 b Y 3 k w 2 u X c r B 2 8 x t 2 R 5 v K e X i Z V y 8 M R e v n A v X I 9 v D 9 2 P C q g G C p C 3 8 6 k s d e v H Z v e L 5 S m T m R b X q 5 Q 9 Y V b e 2 u 7 t 8 w F o + Y C 0 f s J b N / b t / w D I X w o s a 1 Y v w k 3 C f f D + g u r d b / v 0 A o 9 Q l L 1 m m A v V t 4 b R M A n v r T d E v C 6 M / b + x / V O / U w T G i B G s g 0 T B o z w R J q S 0 v j i t s w y o w U m m x s o / G m T i 5 y N j C 4 V 0 R L O t 1 F K H y L Y 7 2 t h D g G 1 a I n K E 7 X i + r 0 I t 6 Q w + g J z j 5 1 p C S E O B Q e Z w o 9 C J X c y M 5 j r p z S b 8 u z + P y K 5 1 O q + C d J B m 7 t N A j C g C + B a f D i L s 2 u 8 M d F 7 C 8 9 b O f S o R 4 X S F e F 9 9 2 m X i T 1 5 K 9 7 W q 1 2 0 f D j j v b m 4 l Z 0 6 l v J u Z t c 3 s z K Z V q b v / 3 w d t Z R H m W d 0 G N y 2 v 9 7 1 d 3 v u 0 d 7 n z / C 9 f 7 0 S n t F a 6 t J z R v / q G P u d 5 C e 8 + l + y 3 d T 8 u 8 v 7 w H L r P v e 8 q + / w B Q S w E C L Q A U A A I A C A C 1 R l p Y U j n f 9 6 M A A A D 3 A A A A E g A A A A A A A A A A A A A A A A A A A A A A Q 2 9 u Z m l n L 1 B h Y 2 t h Z 2 U u e G 1 s U E s B A i 0 A F A A C A A g A t U Z a W A / K 6 a u k A A A A 6 Q A A A B M A A A A A A A A A A A A A A A A A 7 w A A A F t D b 2 5 0 Z W 5 0 X 1 R 5 c G V z X S 5 4 b W x Q S w E C L Q A U A A I A C A C 1 R l p Y K N x t B M w H A A D + O g A A E w A A A A A A A A A A A A A A A A D g A Q A A R m 9 y b X V s Y X M v U 2 V j d G l v b j E u b V B L B Q Y A A A A A A w A D A M I A A A D 5 C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F E A E A A A A A A C M Q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3 V u d C I g V m F s d W U 9 I m w w I i A v P j x F b n R y e S B U e X B l P S J G a W x s T G F z d F V w Z G F 0 Z W Q i I F Z h b H V l P S J k M j A y N C 0 w M S 0 w N F Q x O T o 0 M j o x N i 4 w N z M 5 N j A 3 W i I g L z 4 8 R W 5 0 c n k g V H l w Z T 0 i R m l s b E N v b H V t b l R 5 c G V z I i B W Y W x 1 Z T 0 i c 0 N R W U d C Z 1 V G Q X d B Q U F B Q U Z C Z 0 F H Q m d Z P S I g L z 4 8 R W 5 0 c n k g V H l w Z T 0 i U X V l c n l J R C I g V m F s d W U 9 I n M 4 M G I y M m Z i O S 1 k Z j M 5 L T Q 1 N z k t O G Q y N y 0 x M z N k N G Q 2 M z U x N G M i I C 8 + P E V u d H J 5 I F R 5 c G U 9 I l J l Y 2 9 2 Z X J 5 V G F y Z 2 V 0 U 2 h l Z X Q i I F Z h b H V l P S J z U 2 h l Z X Q 3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R W 5 0 c n k g V H l w Z T 0 i R m l s b E N v b H V t b k 5 h b W V z I i B W Y W x 1 Z T 0 i c 1 s m c X V v d D t E Y X R l J n F 1 b 3 Q 7 L C Z x d W 9 0 O 0 R l c y Z x d W 9 0 O y w m c X V v d D t D b 2 R l J n F 1 b 3 Q 7 L C Z x d W 9 0 O 0 F p c m N y Y W Z 0 I F R 5 c G U m c X V v d D s s J n F 1 b 3 Q 7 T 2 5 l I F d h e S B G b G l n a H R z J n F 1 b 3 Q 7 L C Z x d W 9 0 O 0 9 u Z S B X Y X k g U 2 V h d H M m c X V v d D s s J n F 1 b 3 Q 7 R G F 5 c y B p b i B N b 2 5 0 a C Z x d W 9 0 O y w m c X V v d D t B d m V y Y W d l I E R h a W x 5 I E Z s a W d o d H M m c X V v d D s s J n F 1 b 3 Q 7 V 2 V l a 2 x 5 I E Z s a W d o d H M m c X V v d D s s J n F 1 b 3 Q 7 Q X Z l c m F n Z S B E Y W l s e S B T Z W F 0 c y Z x d W 9 0 O y w m c X V v d D t X Z W V r b H k g U 2 V h d H M m c X V v d D s s J n F 1 b 3 Q 7 T W l s Z X M m c X V v d D s s J n F 1 b 3 Q 7 Q W l y Y 3 J h Z n Q g V H l w Z S 4 x L k F p c m N y Y W Z 0 I C M m c X V v d D s s J n F 1 b 3 Q 7 Q W l y Y 3 J h Z n Q g V H l w Z S 4 x L k F p c m N y Y W Z 0 I E J v Z H k g V H l w Z S A m c X V v d D s s J n F 1 b 3 Q 7 V G V y b W l u Y W w g R 2 F 0 Z X M u Q 2 F y c m l l c i Z x d W 9 0 O y w m c X V v d D t U Z X J t a W 5 h b C B H Y X R l c y 5 E b 2 1 l c 3 R p Y y 9 J b n R l c m 5 h d G l v b m F s J n F 1 b 3 Q 7 L C Z x d W 9 0 O 1 R l c m 1 p b m F s I E d h d G V z L l R l c m 1 p b m F s I C h O Z X c p J n F 1 b 3 Q 7 X S I g L z 4 8 R W 5 0 c n k g V H l w Z T 0 i R m l s b E V y c m 9 y Q 2 9 k Z S I g V m F s d W U 9 I n N V b m t u b 3 d u I i A v P j x F b n R y e S B U e X B l P S J G a W x s Q 2 9 1 b n Q i I F Z h b H V l P S J s O D Y y O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1 v b n R o b H k g U 3 V t b W F y e S B S Z X B v c n Q g K D h c X C 8 5 K S 9 H c m 9 1 c G V k I F J v d 3 M u e 0 R h d G U s M H 0 m c X V v d D s s J n F 1 b 3 Q 7 U 2 V j d G l v b j E v U 2 N o Z W R 1 b G U g T W 9 u d G h s e S B T d W 1 t Y X J 5 I F J l c G 9 y d C A o O F x c L z k p L 0 d y b 3 V w Z W Q g U m 9 3 c y 5 7 T W V y Z 2 V k L D F 9 J n F 1 b 3 Q 7 L C Z x d W 9 0 O 1 N l Y 3 R p b 2 4 x L 1 N j a G V k d W x l I E 1 v b n R o b H k g U 3 V t b W F y e S B S Z X B v c n Q g K D h c X C 8 5 K S 9 H c m 9 1 c G V k I F J v d 3 M u e 0 N v Z G U s M n 0 m c X V v d D s s J n F 1 b 3 Q 7 U 2 V j d G l v b j E v U 2 N o Z W R 1 b G U g T W 9 u d G h s e S B T d W 1 t Y X J 5 I F J l c G 9 y d C A o O F x c L z k p L 0 d y b 3 V w Z W Q g U m 9 3 c y 5 7 Q W l y Y 3 J h Z n Q g V H l w Z S w z f S Z x d W 9 0 O y w m c X V v d D t T Z W N 0 a W 9 u M S 9 T Y 2 h l Z H V s Z S B N b 2 5 0 a G x 5 I F N 1 b W 1 h c n k g U m V w b 3 J 0 I C g 4 X F w v O S k v R 3 J v d X B l Z C B S b 3 d z L n t P b m U g V 2 F 5 I E Z s a W d o d H M s N H 0 m c X V v d D s s J n F 1 b 3 Q 7 U 2 V j d G l v b j E v U 2 N o Z W R 1 b G U g T W 9 u d G h s e S B T d W 1 t Y X J 5 I F J l c G 9 y d C A o O F x c L z k p L 0 d y b 3 V w Z W Q g U m 9 3 c y 5 7 T 2 5 l I F d h e S B T Z W F 0 c y w 1 f S Z x d W 9 0 O y w m c X V v d D t T Z W N 0 a W 9 u M S 9 T Y 2 h l Z H V s Z S B N b 2 5 0 a G x 5 I F N 1 b W 1 h c n k g U m V w b 3 J 0 I C g 4 X F w v O S k v S W 5 z Z X J 0 Z W Q g R G F 5 c y B p b i B N b 2 5 0 a C 5 7 R G F 5 c y B p b i B N b 2 5 0 a C w 2 f S Z x d W 9 0 O y w m c X V v d D t T Z W N 0 a W 9 u M S 9 T Y 2 h l Z H V s Z S B N b 2 5 0 a G x 5 I F N 1 b W 1 h c n k g U m V w b 3 J 0 I C g 4 X F w v O S k v Q W R k Z W Q g Q 3 V z d G 9 t L n t B d m V y Y W d l I E R h a W x 5 I E Z s a W d o d H M s N 3 0 m c X V v d D s s J n F 1 b 3 Q 7 U 2 V j d G l v b j E v U 2 N o Z W R 1 b G U g T W 9 u d G h s e S B T d W 1 t Y X J 5 I F J l c G 9 y d C A o O F x c L z k p L 0 F k Z G V k I E N 1 c 3 R v b T E u e 1 d l Z W t s e S B G b G l n a H R z L D h 9 J n F 1 b 3 Q 7 L C Z x d W 9 0 O 1 N l Y 3 R p b 2 4 x L 1 N j a G V k d W x l I E 1 v b n R o b H k g U 3 V t b W F y e S B S Z X B v c n Q g K D h c X C 8 5 K S 9 B Z G R l Z C B D d X N 0 b 2 0 y L n t B d m V y Y W d l I E R h a W x 5 I F N l Y X R z L D l 9 J n F 1 b 3 Q 7 L C Z x d W 9 0 O 1 N l Y 3 R p b 2 4 x L 1 N j a G V k d W x l I E 1 v b n R o b H k g U 3 V t b W F y e S B S Z X B v c n Q g K D h c X C 8 5 K S 9 B Z G R l Z C B D d X N 0 b 2 0 z L n t X Z W V r b H k g U 2 V h d H M s M T B 9 J n F 1 b 3 Q 7 L C Z x d W 9 0 O 1 N l Y 3 R p b 2 4 x L 1 U g U y A g R E 9 U I F Q t M T A w I F N 1 b W 1 h c n k g U m V w b 3 J 0 L 0 d y b 3 V w Z W Q g U m 9 3 c y 5 7 Q 2 9 1 b n Q s M X 0 m c X V v d D s s J n F 1 b 3 Q 7 U 2 V j d G l v b j E v Q W l y Y 3 J h Z n Q g V H l w Z S 9 D a G F u Z 2 V k I F R 5 c G U u e 0 F p c m N y Y W Z 0 I C M s M X 0 m c X V v d D s s J n F 1 b 3 Q 7 U 2 V j d G l v b j E v Q W l y Y 3 J h Z n Q g V H l w Z S 9 S Z X B s Y W N l Z C B F c n J v c n M u e 0 F p c m N y Y W Z 0 I E J v Z H k g V H l w Z S A s M n 0 m c X V v d D s s J n F 1 b 3 Q 7 U 2 V j d G l v b j E v V G V y b W l u Y W w g R 2 F 0 Z X M v Q 2 h h b m d l Z C B U e X B l L n t D Y X J y a W V y L D F 9 J n F 1 b 3 Q 7 L C Z x d W 9 0 O 1 N l Y 3 R p b 2 4 x L 1 R l c m 1 p b m F s I E d h d G V z L 0 N o Y W 5 n Z W Q g V H l w Z S 5 7 R G 9 t Z X N 0 a W M v S W 5 0 Z X J u Y X R p b 2 5 h b C w y f S Z x d W 9 0 O y w m c X V v d D t T Z W N 0 a W 9 u M S 9 U Z X J t a W 5 h b C B H Y X R l c y 9 D a G F u Z 2 V k I F R 5 c G U u e 1 R l c m 1 p b m F s I C h O Z X c p L D R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T Y 2 h l Z H V s Z S B N b 2 5 0 a G x 5 I F N 1 b W 1 h c n k g U m V w b 3 J 0 I C g 4 X F w v O S k v R 3 J v d X B l Z C B S b 3 d z L n t E Y X R l L D B 9 J n F 1 b 3 Q 7 L C Z x d W 9 0 O 1 N l Y 3 R p b 2 4 x L 1 N j a G V k d W x l I E 1 v b n R o b H k g U 3 V t b W F y e S B S Z X B v c n Q g K D h c X C 8 5 K S 9 H c m 9 1 c G V k I F J v d 3 M u e 0 1 l c m d l Z C w x f S Z x d W 9 0 O y w m c X V v d D t T Z W N 0 a W 9 u M S 9 T Y 2 h l Z H V s Z S B N b 2 5 0 a G x 5 I F N 1 b W 1 h c n k g U m V w b 3 J 0 I C g 4 X F w v O S k v R 3 J v d X B l Z C B S b 3 d z L n t D b 2 R l L D J 9 J n F 1 b 3 Q 7 L C Z x d W 9 0 O 1 N l Y 3 R p b 2 4 x L 1 N j a G V k d W x l I E 1 v b n R o b H k g U 3 V t b W F y e S B S Z X B v c n Q g K D h c X C 8 5 K S 9 H c m 9 1 c G V k I F J v d 3 M u e 0 F p c m N y Y W Z 0 I F R 5 c G U s M 3 0 m c X V v d D s s J n F 1 b 3 Q 7 U 2 V j d G l v b j E v U 2 N o Z W R 1 b G U g T W 9 u d G h s e S B T d W 1 t Y X J 5 I F J l c G 9 y d C A o O F x c L z k p L 0 d y b 3 V w Z W Q g U m 9 3 c y 5 7 T 2 5 l I F d h e S B G b G l n a H R z L D R 9 J n F 1 b 3 Q 7 L C Z x d W 9 0 O 1 N l Y 3 R p b 2 4 x L 1 N j a G V k d W x l I E 1 v b n R o b H k g U 3 V t b W F y e S B S Z X B v c n Q g K D h c X C 8 5 K S 9 H c m 9 1 c G V k I F J v d 3 M u e 0 9 u Z S B X Y X k g U 2 V h d H M s N X 0 m c X V v d D s s J n F 1 b 3 Q 7 U 2 V j d G l v b j E v U 2 N o Z W R 1 b G U g T W 9 u d G h s e S B T d W 1 t Y X J 5 I F J l c G 9 y d C A o O F x c L z k p L 0 l u c 2 V y d G V k I E R h e X M g a W 4 g T W 9 u d G g u e 0 R h e X M g a W 4 g T W 9 u d G g s N n 0 m c X V v d D s s J n F 1 b 3 Q 7 U 2 V j d G l v b j E v U 2 N o Z W R 1 b G U g T W 9 u d G h s e S B T d W 1 t Y X J 5 I F J l c G 9 y d C A o O F x c L z k p L 0 F k Z G V k I E N 1 c 3 R v b S 5 7 Q X Z l c m F n Z S B E Y W l s e S B G b G l n a H R z L D d 9 J n F 1 b 3 Q 7 L C Z x d W 9 0 O 1 N l Y 3 R p b 2 4 x L 1 N j a G V k d W x l I E 1 v b n R o b H k g U 3 V t b W F y e S B S Z X B v c n Q g K D h c X C 8 5 K S 9 B Z G R l Z C B D d X N 0 b 2 0 x L n t X Z W V r b H k g R m x p Z 2 h 0 c y w 4 f S Z x d W 9 0 O y w m c X V v d D t T Z W N 0 a W 9 u M S 9 T Y 2 h l Z H V s Z S B N b 2 5 0 a G x 5 I F N 1 b W 1 h c n k g U m V w b 3 J 0 I C g 4 X F w v O S k v Q W R k Z W Q g Q 3 V z d G 9 t M i 5 7 Q X Z l c m F n Z S B E Y W l s e S B T Z W F 0 c y w 5 f S Z x d W 9 0 O y w m c X V v d D t T Z W N 0 a W 9 u M S 9 T Y 2 h l Z H V s Z S B N b 2 5 0 a G x 5 I F N 1 b W 1 h c n k g U m V w b 3 J 0 I C g 4 X F w v O S k v Q W R k Z W Q g Q 3 V z d G 9 t M y 5 7 V 2 V l a 2 x 5 I F N l Y X R z L D E w f S Z x d W 9 0 O y w m c X V v d D t T Z W N 0 a W 9 u M S 9 V I F M g I E R P V C B U L T E w M C B T d W 1 t Y X J 5 I F J l c G 9 y d C 9 H c m 9 1 c G V k I F J v d 3 M u e 0 N v d W 5 0 L D F 9 J n F 1 b 3 Q 7 L C Z x d W 9 0 O 1 N l Y 3 R p b 2 4 x L 0 F p c m N y Y W Z 0 I F R 5 c G U v Q 2 h h b m d l Z C B U e X B l L n t B a X J j c m F m d C A j L D F 9 J n F 1 b 3 Q 7 L C Z x d W 9 0 O 1 N l Y 3 R p b 2 4 x L 0 F p c m N y Y W Z 0 I F R 5 c G U v U m V w b G F j Z W Q g R X J y b 3 J z L n t B a X J j c m F m d C B C b 2 R 5 I F R 5 c G U g L D J 9 J n F 1 b 3 Q 7 L C Z x d W 9 0 O 1 N l Y 3 R p b 2 4 x L 1 R l c m 1 p b m F s I E d h d G V z L 0 N o Y W 5 n Z W Q g V H l w Z S 5 7 Q 2 F y c m l l c i w x f S Z x d W 9 0 O y w m c X V v d D t T Z W N 0 a W 9 u M S 9 U Z X J t a W 5 h b C B H Y X R l c y 9 D a G F u Z 2 V k I F R 5 c G U u e 0 R v b W V z d G l j L 0 l u d G V y b m F 0 a W 9 u Y W w s M n 0 m c X V v d D s s J n F 1 b 3 Q 7 U 2 V j d G l v b j E v V G V y b W l u Y W w g R 2 F 0 Z X M v Q 2 h h b m d l Z C B U e X B l L n t U Z X J t a W 5 h b C A o T m V 3 K S w 0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T Y 2 h l Z H V s Z S U y M E 1 v b n R o b H k l M j B T d W 1 t Y X J 5 J T I w U m V w b 3 J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S W 5 z Z X J 0 Z W Q l M j B E Y X l z J T I w a W 4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O C U y R j k p L 0 V 4 c G F u Z G V k J T I w Q W R k Z W Q l M j B D d X N 0 b 2 0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E F p c m N y Y W Z 0 J T I w V H l w Z S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4 J T J G O S k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g l M k Y 5 K S 9 F e H B h b m R l Z C U y M F R l c m 1 p b m F s J T I w R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F 1 Z X J 5 S U Q i I F Z h b H V l P S J z M D c z Z D Q y M m Q t N G Q 1 N y 0 0 O D Q x L W F i Y 2 I t N T Q w Y W M 2 M T J l N T M y I i A v P j x F b n R y e S B U e X B l P S J G a W x s T G F z d F V w Z G F 0 Z W Q i I F Z h b H V l P S J k M j A y N C 0 w M S 0 w N F Q x O T o 1 M z o z N i 4 w M D Q y N T k 3 W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U u U y 4 l M j B E T 1 Q l M j B U L T E w M C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w N F Q x O T o 1 M z o z N i 4 w M T E y N D I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B a X J j c m F m d C B U e X B l L 0 F 1 d G 9 S Z W 1 v d m V k Q 2 9 s d W 1 u c z E u e 0 F p c m N y Y W Z 0 I F R 5 c G U s M H 0 m c X V v d D s s J n F 1 b 3 Q 7 U 2 V j d G l v b j E v Q W l y Y 3 J h Z n Q g V H l w Z S 9 B d X R v U m V t b 3 Z l Z E N v b H V t b n M x L n t B a X J j c m F m d C A j L D F 9 J n F 1 b 3 Q 7 L C Z x d W 9 0 O 1 N l Y 3 R p b 2 4 x L 0 F p c m N y Y W Z 0 I F R 5 c G U v Q X V 0 b 1 J l b W 9 2 Z W R D b 2 x 1 b W 5 z M S 5 7 Q W l y Y 3 J h Z n Q g Q m 9 k e S B U e X B l I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W l y Y 3 J h Z n Q l M j B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m N y Y W Z 0 J T I w V H l w Z S 9 B a X J j c m F m d C U y M F R 5 c G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j c m F m d C U y M F R 5 c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l y Y 3 J h Z n Q l M j B U e X B l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x L T A 0 V D E 5 O j U z O j M 2 L j A x M z I z O D R a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l c m 1 p b m F s I E d h d G V z L 0 F 1 d G 9 S Z W 1 v d m V k Q 2 9 s d W 1 u c z E u e 0 N v Z G U s M H 0 m c X V v d D s s J n F 1 b 3 Q 7 U 2 V j d G l v b j E v V G V y b W l u Y W w g R 2 F 0 Z X M v Q X V 0 b 1 J l b W 9 2 Z W R D b 2 x 1 b W 5 z M S 5 7 Q 2 F y c m l l c i w x f S Z x d W 9 0 O y w m c X V v d D t T Z W N 0 a W 9 u M S 9 U Z X J t a W 5 h b C B H Y X R l c y 9 B d X R v U m V t b 3 Z l Z E N v b H V t b n M x L n t E b 2 1 l c 3 R p Y y 9 J b n R l c m 5 h d G l v b m F s L D J 9 J n F 1 b 3 Q 7 L C Z x d W 9 0 O 1 N l Y 3 R p b 2 4 x L 1 R l c m 1 p b m F s I E d h d G V z L 0 F 1 d G 9 S Z W 1 v d m V k Q 2 9 s d W 1 u c z E u e 1 R l c m 1 p b m F s I C h C R V Y p L D N 9 J n F 1 b 3 Q 7 L C Z x d W 9 0 O 1 N l Y 3 R p b 2 4 x L 1 R l c m 1 p b m F s I E d h d G V z L 0 F 1 d G 9 S Z W 1 v d m V k Q 2 9 s d W 1 u c z E u e 1 R l c m 1 p b m F s I C h O Z X c p L D R 9 J n F 1 b 3 Q 7 L C Z x d W 9 0 O 1 N l Y 3 R p b 2 4 x L 1 R l c m 1 p b m F s I E d h d G V z L 0 F 1 d G 9 S Z W 1 v d m V k Q 2 9 s d W 1 u c z E u e 0 d h d G V z I C h O Z X c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X J t a W 5 h b C U y M E d h d G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V G V y b W l u Y W w l M j B H Y X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c m 1 p b m F s J T I w R 2 F 0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y b W l u Y W w l M j B H Y X R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F c n J v c k N v d W 5 0 I i B W Y W x 1 Z T 0 i b D A i I C 8 + P E V u d H J 5 I F R 5 c G U 9 I l F 1 Z X J 5 S U Q i I F Z h b H V l P S J z Z D k 2 O T Z j Y W I t Z m J m Z S 0 0 N z Z h L T k 4 O D E t O G J k N T k 1 M G E 3 Y W J l I i A v P j x F b n R y e S B U e X B l P S J S Z W N v d m V y e V R h c m d l d F N o Z W V 0 I i B W Y W x 1 Z T 0 i c z Q u I E R p c 3 R h b m N l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R X J y b 3 J D b 2 R l I i B W Y W x 1 Z T 0 i c 1 V u a 2 5 v d 2 4 i I C 8 + P E V u d H J 5 I F R 5 c G U 9 I k Z p b G x M Y X N 0 V X B k Y X R l Z C I g V m F s d W U 9 I m Q y M D I 0 L T A x L T I 5 V D E 3 O j M 2 O j M 3 L j A z N j g 2 N z F a I i A v P j x F b n R y e S B U e X B l P S J G a W x s Q 2 9 s d W 1 u V H l w Z X M i I F Z h b H V l P S J z Q 1 F Z R k J R T U F B Q U F B Q l F Z R 0 F B Q T 0 i I C 8 + P E V u d H J 5 I F R 5 c G U 9 I k Z p b G x D b 2 x 1 b W 5 O Y W 1 l c y I g V m F s d W U 9 I n N b J n F 1 b 3 Q 7 R G F 0 Z S Z x d W 9 0 O y w m c X V v d D t D b 2 R l J n F 1 b 3 Q 7 L C Z x d W 9 0 O 0 9 u Z S B X Y X k g R m x p Z 2 h 0 c y Z x d W 9 0 O y w m c X V v d D t P b m U g V 2 F 5 I F N l Y X R z J n F 1 b 3 Q 7 L C Z x d W 9 0 O 0 R h e X M g a W 4 g T W 9 u d G g m c X V v d D s s J n F 1 b 3 Q 7 Q X Z l c m F n Z S B E Y W l s e S B G b G l n a H R z J n F 1 b 3 Q 7 L C Z x d W 9 0 O 1 d l Z W t s e S B G b G l n a H R z J n F 1 b 3 Q 7 L C Z x d W 9 0 O 0 F 2 Z X J h Z 2 U g R G F p b H k g U 2 V h d H M m c X V v d D s s J n F 1 b 3 Q 7 V 2 V l a 2 x 5 I F N l Y X R z J n F 1 b 3 Q 7 L C Z x d W 9 0 O 0 1 p b G V z J n F 1 b 3 Q 7 L C Z x d W 9 0 O 0 R l c 3 R p b m F 0 a W 9 u J n F 1 b 3 Q 7 L C Z x d W 9 0 O 0 F p c n B v c n Q g T G 9 v a 3 V w I F J l c G 9 y d C 5 D b 3 V u d H J 5 I E 5 h b W U m c X V v d D s s J n F 1 b 3 Q 7 R G 9 t Z X N 0 a W M v S W 5 0 Z X J u Y X R p b 2 5 h b C Z x d W 9 0 O y w m c X V v d D t U b 3 R h b C B i e S B N a W x l c y Z x d W 9 0 O 1 0 i I C 8 + P E V u d H J 5 I F R 5 c G U 9 I k Z p b G x T d G F 0 d X M i I F Z h b H V l P S J z Q 2 9 t c G x l d G U i I C 8 + P E V u d H J 5 I F R 5 c G U 9 I k Z p b G x D b 3 V u d C I g V m F s d W U 9 I m w x O T g 5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T W 9 u d G h s e S B T d W 1 t Y X J 5 I F J l c G 9 y d C A o N F x c L z U p L 0 d y b 3 V w Z W Q g U m 9 3 c y 5 7 R G F 0 Z S w w f S Z x d W 9 0 O y w m c X V v d D t T Z W N 0 a W 9 u M S 9 T Y 2 h l Z H V s Z S B N b 2 5 0 a G x 5 I F N 1 b W 1 h c n k g U m V w b 3 J 0 I C g 0 X F w v N S k v R 3 J v d X B l Z C B S b 3 d z L n t N Z X J n Z W Q s M X 0 m c X V v d D s s J n F 1 b 3 Q 7 U 2 V j d G l v b j E v U 2 N o Z W R 1 b G U g T W 9 u d G h s e S B T d W 1 t Y X J 5 I F J l c G 9 y d C A o N F x c L z U p L 0 d y b 3 V w Z W Q g U m 9 3 c y 5 7 T 2 5 l I F d h e S B G b G l n a H R z L D J 9 J n F 1 b 3 Q 7 L C Z x d W 9 0 O 1 N l Y 3 R p b 2 4 x L 1 N j a G V k d W x l I E 1 v b n R o b H k g U 3 V t b W F y e S B S Z X B v c n Q g K D R c X C 8 1 K S 9 H c m 9 1 c G V k I F J v d 3 M u e 0 9 u Z S B X Y X k g U 2 V h d H M s M 3 0 m c X V v d D s s J n F 1 b 3 Q 7 U 2 V j d G l v b j E v U 2 N o Z W R 1 b G U g T W 9 u d G h s e S B T d W 1 t Y X J 5 I F J l c G 9 y d C A o N F x c L z U p L 0 l u c 2 V y d G V k I E R h e X M g a W 4 g T W 9 u d G g u e 0 R h e X M g a W 4 g T W 9 u d G g s N H 0 m c X V v d D s s J n F 1 b 3 Q 7 U 2 V j d G l v b j E v U 2 N o Z W R 1 b G U g T W 9 u d G h s e S B T d W 1 t Y X J 5 I F J l c G 9 y d C A o N F x c L z U p L 0 F k Z G V k I E N 1 c 3 R v b S 5 7 Q X Z l c m F n Z S B E Y W l s e S B G b G l n a H R z L D V 9 J n F 1 b 3 Q 7 L C Z x d W 9 0 O 1 N l Y 3 R p b 2 4 x L 1 N j a G V k d W x l I E 1 v b n R o b H k g U 3 V t b W F y e S B S Z X B v c n Q g K D R c X C 8 1 K S 9 B Z G R l Z C B D d X N 0 b 2 0 x L n t X Z W V r b H k g R m x p Z 2 h 0 c y w 2 f S Z x d W 9 0 O y w m c X V v d D t T Z W N 0 a W 9 u M S 9 T Y 2 h l Z H V s Z S B N b 2 5 0 a G x 5 I F N 1 b W 1 h c n k g U m V w b 3 J 0 I C g 0 X F w v N S k v Q W R k Z W Q g Q 3 V z d G 9 t M i 5 7 Q X Z l c m F n Z S B E Y W l s e S B T Z W F 0 c y w 3 f S Z x d W 9 0 O y w m c X V v d D t T Z W N 0 a W 9 u M S 9 T Y 2 h l Z H V s Z S B N b 2 5 0 a G x 5 I F N 1 b W 1 h c n k g U m V w b 3 J 0 I C g 0 X F w v N S k v Q W R k Z W Q g Q 3 V z d G 9 t M y 5 7 V 2 V l a 2 x 5 I F N l Y X R z L D h 9 J n F 1 b 3 Q 7 L C Z x d W 9 0 O 1 N l Y 3 R p b 2 4 x L 1 N j a G V k d W x l I E 1 v b n R o b H k g U 3 V t b W F y e S B S Z X B v c n Q g K D R c X C 8 1 K S 9 S Z X B s Y W N l Z C B W Y W x 1 Z T E u e 0 1 p b G V z L D l 9 J n F 1 b 3 Q 7 L C Z x d W 9 0 O 1 N l Y 3 R p b 2 4 x L 1 N j a G V k d W x l I E 1 v b n R o b H k g U 3 V t b W F y e S B S Z X B v c n Q g K D R c X C 8 1 K S 9 S Z X B s Y W N l Z C B W Y W x 1 Z T I u e 0 R l c 3 R p b m F 0 a W 9 u L D E w f S Z x d W 9 0 O y w m c X V v d D t T Z W N 0 a W 9 u M S 9 B a X J w b 3 J 0 I E x v b 2 t 1 c C B S Z X B v c n Q v U m V t b 3 Z l Z C B C b 3 R 0 b 2 0 g U m 9 3 c y 5 7 Q 2 9 1 b n R y e S B O Y W 1 l L D l 9 J n F 1 b 3 Q 7 L C Z x d W 9 0 O 1 N l Y 3 R p b 2 4 x L 1 N j a G V k d W x l I E 1 v b n R o b H k g U 3 V t b W F y e S B S Z X B v c n Q g K D R c X C 8 1 K S 9 B Z G R l Z C B D b 2 5 k a X R p b 2 5 h b C B D b 2 x 1 b W 4 u e 0 R v b W V z d G l j L 0 l u d G V y b m F 0 a W 9 u Y W w s M T J 9 J n F 1 b 3 Q 7 L C Z x d W 9 0 O 1 N l Y 3 R p b 2 4 x L 1 N j a G V k d W x l I E 1 v b n R o b H k g U 3 V t b W F y e S B S Z X B v c n Q g K D R c X C 8 1 K S 9 B Z G R l Z C B D b 2 5 k a X R p b 2 5 h b C B D b 2 x 1 b W 4 x L n t U b 3 R h b C B i e S B N a W x l c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N j a G V k d W x l I E 1 v b n R o b H k g U 3 V t b W F y e S B S Z X B v c n Q g K D R c X C 8 1 K S 9 H c m 9 1 c G V k I F J v d 3 M u e 0 R h d G U s M H 0 m c X V v d D s s J n F 1 b 3 Q 7 U 2 V j d G l v b j E v U 2 N o Z W R 1 b G U g T W 9 u d G h s e S B T d W 1 t Y X J 5 I F J l c G 9 y d C A o N F x c L z U p L 0 d y b 3 V w Z W Q g U m 9 3 c y 5 7 T W V y Z 2 V k L D F 9 J n F 1 b 3 Q 7 L C Z x d W 9 0 O 1 N l Y 3 R p b 2 4 x L 1 N j a G V k d W x l I E 1 v b n R o b H k g U 3 V t b W F y e S B S Z X B v c n Q g K D R c X C 8 1 K S 9 H c m 9 1 c G V k I F J v d 3 M u e 0 9 u Z S B X Y X k g R m x p Z 2 h 0 c y w y f S Z x d W 9 0 O y w m c X V v d D t T Z W N 0 a W 9 u M S 9 T Y 2 h l Z H V s Z S B N b 2 5 0 a G x 5 I F N 1 b W 1 h c n k g U m V w b 3 J 0 I C g 0 X F w v N S k v R 3 J v d X B l Z C B S b 3 d z L n t P b m U g V 2 F 5 I F N l Y X R z L D N 9 J n F 1 b 3 Q 7 L C Z x d W 9 0 O 1 N l Y 3 R p b 2 4 x L 1 N j a G V k d W x l I E 1 v b n R o b H k g U 3 V t b W F y e S B S Z X B v c n Q g K D R c X C 8 1 K S 9 J b n N l c n R l Z C B E Y X l z I G l u I E 1 v b n R o L n t E Y X l z I G l u I E 1 v b n R o L D R 9 J n F 1 b 3 Q 7 L C Z x d W 9 0 O 1 N l Y 3 R p b 2 4 x L 1 N j a G V k d W x l I E 1 v b n R o b H k g U 3 V t b W F y e S B S Z X B v c n Q g K D R c X C 8 1 K S 9 B Z G R l Z C B D d X N 0 b 2 0 u e 0 F 2 Z X J h Z 2 U g R G F p b H k g R m x p Z 2 h 0 c y w 1 f S Z x d W 9 0 O y w m c X V v d D t T Z W N 0 a W 9 u M S 9 T Y 2 h l Z H V s Z S B N b 2 5 0 a G x 5 I F N 1 b W 1 h c n k g U m V w b 3 J 0 I C g 0 X F w v N S k v Q W R k Z W Q g Q 3 V z d G 9 t M S 5 7 V 2 V l a 2 x 5 I E Z s a W d o d H M s N n 0 m c X V v d D s s J n F 1 b 3 Q 7 U 2 V j d G l v b j E v U 2 N o Z W R 1 b G U g T W 9 u d G h s e S B T d W 1 t Y X J 5 I F J l c G 9 y d C A o N F x c L z U p L 0 F k Z G V k I E N 1 c 3 R v b T I u e 0 F 2 Z X J h Z 2 U g R G F p b H k g U 2 V h d H M s N 3 0 m c X V v d D s s J n F 1 b 3 Q 7 U 2 V j d G l v b j E v U 2 N o Z W R 1 b G U g T W 9 u d G h s e S B T d W 1 t Y X J 5 I F J l c G 9 y d C A o N F x c L z U p L 0 F k Z G V k I E N 1 c 3 R v b T M u e 1 d l Z W t s e S B T Z W F 0 c y w 4 f S Z x d W 9 0 O y w m c X V v d D t T Z W N 0 a W 9 u M S 9 T Y 2 h l Z H V s Z S B N b 2 5 0 a G x 5 I F N 1 b W 1 h c n k g U m V w b 3 J 0 I C g 0 X F w v N S k v U m V w b G F j Z W Q g V m F s d W U x L n t N a W x l c y w 5 f S Z x d W 9 0 O y w m c X V v d D t T Z W N 0 a W 9 u M S 9 T Y 2 h l Z H V s Z S B N b 2 5 0 a G x 5 I F N 1 b W 1 h c n k g U m V w b 3 J 0 I C g 0 X F w v N S k v U m V w b G F j Z W Q g V m F s d W U y L n t E Z X N 0 a W 5 h d G l v b i w x M H 0 m c X V v d D s s J n F 1 b 3 Q 7 U 2 V j d G l v b j E v Q W l y c G 9 y d C B M b 2 9 r d X A g U m V w b 3 J 0 L 1 J l b W 9 2 Z W Q g Q m 9 0 d G 9 t I F J v d 3 M u e 0 N v d W 5 0 c n k g T m F t Z S w 5 f S Z x d W 9 0 O y w m c X V v d D t T Z W N 0 a W 9 u M S 9 T Y 2 h l Z H V s Z S B N b 2 5 0 a G x 5 I F N 1 b W 1 h c n k g U m V w b 3 J 0 I C g 0 X F w v N S k v Q W R k Z W Q g Q 2 9 u Z G l 0 a W 9 u Y W w g Q 2 9 s d W 1 u L n t E b 2 1 l c 3 R p Y y 9 J b n R l c m 5 h d G l v b m F s L D E y f S Z x d W 9 0 O y w m c X V v d D t T Z W N 0 a W 9 u M S 9 T Y 2 h l Z H V s Z S B N b 2 5 0 a G x 5 I F N 1 b W 1 h c n k g U m V w b 3 J 0 I C g 0 X F w v N S k v Q W R k Z W Q g Q 2 9 u Z G l 0 a W 9 u Y W w g Q 2 9 s d W 1 u M S 5 7 V G 9 0 Y W w g Y n k g T W l s Z X M s M T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N j a G V k d W x l J T I w T W 9 u d G h s e S U y M F N 1 b W 1 h c n k l M j B S Z X B v c n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J b n N l c n R l Z C U y M E R h e X M l M j B p b i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R X h w Y W 5 k Z W Q l M j B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V 4 c G F u Z G V k J T I w Q W l y c G 9 y d C U y M E x v b 2 t 1 c C U y M F J l c G 9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N b 2 5 0 a G x 5 J T I w U 3 V t b W F y e S U y M F J l c G 9 y d C U y M C g 0 J T J G N S k v T W V y Z 2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S Z X B s Y W N l Z C U y M F Z h b H V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T W 9 u d G h s e S U y M F N 1 b W 1 h c n k l M j B S Z X B v c n Q l M j A o N C U y R j U p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1 v b n R o b H k l M j B T d W 1 t Y X J 5 J T I w U m V w b 3 J 0 J T I w K D Q l M k Y 1 K S 9 B Z G R l Z C U y M E N v b m R p d G l v b m F s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A x L T I 5 V D E 5 O j M w O j U w L j A 2 M z Y y O D Z a I i A v P j x F b n R y e S B U e X B l P S J R d W V y e U l E I i B W Y W x 1 Z T 0 i c z A 3 M 2 Q 0 M j J k L T R k N T c t N D g 0 M S 1 h Y m N i L T U 0 M G F j N j E y Z T U z M i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I F M g I E R P V C B U L T E w M C B T d W 1 t Y X J 5 I F J l c G 9 y d C 9 B d X R v U m V t b 3 Z l Z E N v b H V t b n M x L n t D b 2 R l L D B 9 J n F 1 b 3 Q 7 L C Z x d W 9 0 O 1 N l Y 3 R p b 2 4 x L 1 U g U y A g R E 9 U I F Q t M T A w I F N 1 b W 1 h c n k g U m V w b 3 J 0 L 0 F 1 d G 9 S Z W 1 v d m V k Q 2 9 s d W 1 u c z E u e 0 N v d W 5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U g U y A g R E 9 U I F Q t M T A w I F N 1 b W 1 h c n k g U m V w b 3 J 0 L 0 F 1 d G 9 S Z W 1 v d m V k Q 2 9 s d W 1 u c z E u e 0 N v Z G U s M H 0 m c X V v d D s s J n F 1 b 3 Q 7 U 2 V j d G l v b j E v V S B T I C B E T 1 Q g V C 0 x M D A g U 3 V t b W F y e S B S Z X B v c n Q v Q X V 0 b 1 J l b W 9 2 Z W R D b 2 x 1 b W 5 z M S 5 7 Q 2 9 1 b n Q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V S 5 T L i U y M E R P V C U y M F Q t M T A w J T I w U 3 V t b W F y e S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U l M j B T J T I w J T I w R E 9 U J T I w V C 0 x M D A l M j B T d W 1 t Y X J 5 J T I w U m V w b 3 J 0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N Z X J n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S U y M F M l M j A l M j B E T 1 Q l M j B U L T E w M C U y M F N 1 b W 1 h c n k l M j B S Z X B v c n Q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J T I w U y U y M C U y M E R P V C U y M F Q t M T A w J T I w U 3 V t b W F y e S U y M F J l c G 9 y d C U y M C g y K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S 0 y O V Q x O T o z M D o 1 M C 4 w O D k 1 N T k z W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W l y c G 9 y d C B M b 2 9 r d X A g U m V w b 3 J 0 L 0 F 1 d G 9 S Z W 1 v d m V k Q 2 9 s d W 1 u c z E u e 0 N v Z G U s M H 0 m c X V v d D s s J n F 1 b 3 Q 7 U 2 V j d G l v b j E v Q W l y c G 9 y d C B M b 2 9 r d X A g U m V w b 3 J 0 L 0 F 1 d G 9 S Z W 1 v d m V k Q 2 9 s d W 1 u c z E u e 0 l B V E E g T W V 0 c m 8 s M X 0 m c X V v d D s s J n F 1 b 3 Q 7 U 2 V j d G l v b j E v Q W l y c G 9 y d C B M b 2 9 r d X A g U m V w b 3 J 0 L 0 F 1 d G 9 S Z W 1 v d m V k Q 2 9 s d W 1 u c z E u e 0 5 h b W U s M n 0 m c X V v d D s s J n F 1 b 3 Q 7 U 2 V j d G l v b j E v Q W l y c G 9 y d C B M b 2 9 r d X A g U m V w b 3 J 0 L 0 F 1 d G 9 S Z W 1 v d m V k Q 2 9 s d W 1 u c z E u e 0 N p d H k s M 3 0 m c X V v d D s s J n F 1 b 3 Q 7 U 2 V j d G l v b j E v Q W l y c G 9 y d C B M b 2 9 r d X A g U m V w b 3 J 0 L 0 F 1 d G 9 S Z W 1 v d m V k Q 2 9 s d W 1 u c z E u e 1 N 0 Y X R l L D R 9 J n F 1 b 3 Q 7 L C Z x d W 9 0 O 1 N l Y 3 R p b 2 4 x L 0 F p c n B v c n Q g T G 9 v a 3 V w I F J l c G 9 y d C 9 B d X R v U m V t b 3 Z l Z E N v b H V t b n M x L n t T d G F 0 Z S B O Y W 1 l L D V 9 J n F 1 b 3 Q 7 L C Z x d W 9 0 O 1 N l Y 3 R p b 2 4 x L 0 F p c n B v c n Q g T G 9 v a 3 V w I F J l c G 9 y d C 9 B d X R v U m V t b 3 Z l Z E N v b H V t b n M x L n t M Y X R p d H V k Z S w 2 f S Z x d W 9 0 O y w m c X V v d D t T Z W N 0 a W 9 u M S 9 B a X J w b 3 J 0 I E x v b 2 t 1 c C B S Z X B v c n Q v Q X V 0 b 1 J l b W 9 2 Z W R D b 2 x 1 b W 5 z M S 5 7 T G 9 u Z 2 l 0 d W R l L D d 9 J n F 1 b 3 Q 7 L C Z x d W 9 0 O 1 N l Y 3 R p b 2 4 x L 0 F p c n B v c n Q g T G 9 v a 3 V w I F J l c G 9 y d C 9 B d X R v U m V t b 3 Z l Z E N v b H V t b n M x L n t D b 3 V u d H J 5 L D h 9 J n F 1 b 3 Q 7 L C Z x d W 9 0 O 1 N l Y 3 R p b 2 4 x L 0 F p c n B v c n Q g T G 9 v a 3 V w I F J l c G 9 y d C 9 B d X R v U m V t b 3 Z l Z E N v b H V t b n M x L n t D b 3 V u d H J 5 I E 5 h b W U s O X 0 m c X V v d D s s J n F 1 b 3 Q 7 U 2 V j d G l v b j E v Q W l y c G 9 y d C B M b 2 9 r d X A g U m V w b 3 J 0 L 0 F 1 d G 9 S Z W 1 v d m V k Q 2 9 s d W 1 u c z E u e 0 d s b 2 J h b C B S Z W d p b 2 4 s M T B 9 J n F 1 b 3 Q 7 L C Z x d W 9 0 O 1 N l Y 3 R p b 2 4 x L 0 F p c n B v c n Q g T G 9 v a 3 V w I F J l c G 9 y d C 9 B d X R v U m V t b 3 Z l Z E N v b H V t b n M x L n t X Q U M s M T F 9 J n F 1 b 3 Q 7 L C Z x d W 9 0 O 1 N l Y 3 R p b 2 4 x L 0 F p c n B v c n Q g T G 9 v a 3 V w I F J l c G 9 y d C 9 B d X R v U m V t b 3 Z l Z E N v b H V t b n M x L n t O b 3 R l c y w x M n 0 m c X V v d D s s J n F 1 b 3 Q 7 U 2 V j d G l v b j E v Q W l y c G 9 y d C B M b 2 9 r d X A g U m V w b 3 J 0 L 0 F 1 d G 9 S Z W 1 v d m V k Q 2 9 s d W 1 u c z E u e 0 1 h c C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F p c n B v c n Q g T G 9 v a 3 V w I F J l c G 9 y d C 9 B d X R v U m V t b 3 Z l Z E N v b H V t b n M x L n t D b 2 R l L D B 9 J n F 1 b 3 Q 7 L C Z x d W 9 0 O 1 N l Y 3 R p b 2 4 x L 0 F p c n B v c n Q g T G 9 v a 3 V w I F J l c G 9 y d C 9 B d X R v U m V t b 3 Z l Z E N v b H V t b n M x L n t J Q V R B I E 1 l d H J v L D F 9 J n F 1 b 3 Q 7 L C Z x d W 9 0 O 1 N l Y 3 R p b 2 4 x L 0 F p c n B v c n Q g T G 9 v a 3 V w I F J l c G 9 y d C 9 B d X R v U m V t b 3 Z l Z E N v b H V t b n M x L n t O Y W 1 l L D J 9 J n F 1 b 3 Q 7 L C Z x d W 9 0 O 1 N l Y 3 R p b 2 4 x L 0 F p c n B v c n Q g T G 9 v a 3 V w I F J l c G 9 y d C 9 B d X R v U m V t b 3 Z l Z E N v b H V t b n M x L n t D a X R 5 L D N 9 J n F 1 b 3 Q 7 L C Z x d W 9 0 O 1 N l Y 3 R p b 2 4 x L 0 F p c n B v c n Q g T G 9 v a 3 V w I F J l c G 9 y d C 9 B d X R v U m V t b 3 Z l Z E N v b H V t b n M x L n t T d G F 0 Z S w 0 f S Z x d W 9 0 O y w m c X V v d D t T Z W N 0 a W 9 u M S 9 B a X J w b 3 J 0 I E x v b 2 t 1 c C B S Z X B v c n Q v Q X V 0 b 1 J l b W 9 2 Z W R D b 2 x 1 b W 5 z M S 5 7 U 3 R h d G U g T m F t Z S w 1 f S Z x d W 9 0 O y w m c X V v d D t T Z W N 0 a W 9 u M S 9 B a X J w b 3 J 0 I E x v b 2 t 1 c C B S Z X B v c n Q v Q X V 0 b 1 J l b W 9 2 Z W R D b 2 x 1 b W 5 z M S 5 7 T G F 0 a X R 1 Z G U s N n 0 m c X V v d D s s J n F 1 b 3 Q 7 U 2 V j d G l v b j E v Q W l y c G 9 y d C B M b 2 9 r d X A g U m V w b 3 J 0 L 0 F 1 d G 9 S Z W 1 v d m V k Q 2 9 s d W 1 u c z E u e 0 x v b m d p d H V k Z S w 3 f S Z x d W 9 0 O y w m c X V v d D t T Z W N 0 a W 9 u M S 9 B a X J w b 3 J 0 I E x v b 2 t 1 c C B S Z X B v c n Q v Q X V 0 b 1 J l b W 9 2 Z W R D b 2 x 1 b W 5 z M S 5 7 Q 2 9 1 b n R y e S w 4 f S Z x d W 9 0 O y w m c X V v d D t T Z W N 0 a W 9 u M S 9 B a X J w b 3 J 0 I E x v b 2 t 1 c C B S Z X B v c n Q v Q X V 0 b 1 J l b W 9 2 Z W R D b 2 x 1 b W 5 z M S 5 7 Q 2 9 1 b n R y e S B O Y W 1 l L D l 9 J n F 1 b 3 Q 7 L C Z x d W 9 0 O 1 N l Y 3 R p b 2 4 x L 0 F p c n B v c n Q g T G 9 v a 3 V w I F J l c G 9 y d C 9 B d X R v U m V t b 3 Z l Z E N v b H V t b n M x L n t H b G 9 i Y W w g U m V n a W 9 u L D E w f S Z x d W 9 0 O y w m c X V v d D t T Z W N 0 a W 9 u M S 9 B a X J w b 3 J 0 I E x v b 2 t 1 c C B S Z X B v c n Q v Q X V 0 b 1 J l b W 9 2 Z W R D b 2 x 1 b W 5 z M S 5 7 V 0 F D L D E x f S Z x d W 9 0 O y w m c X V v d D t T Z W N 0 a W 9 u M S 9 B a X J w b 3 J 0 I E x v b 2 t 1 c C B S Z X B v c n Q v Q X V 0 b 1 J l b W 9 2 Z W R D b 2 x 1 b W 5 z M S 5 7 T m 9 0 Z X M s M T J 9 J n F 1 b 3 Q 7 L C Z x d W 9 0 O 1 N l Y 3 R p b 2 4 x L 0 F p c n B v c n Q g T G 9 v a 3 V w I F J l c G 9 y d C 9 B d X R v U m V t b 3 Z l Z E N v b H V t b n M x L n t N Y X A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a X J w b 3 J 0 J T I w T G 9 v a 3 V w J T I w U m V w b 3 J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W l y c G 9 y d C U y M E x v b 2 t 1 c C U y M F J l c G 9 y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a X J w b 3 J 0 J T I w T G 9 v a 3 V w J T I w U m V w b 3 J 0 L 1 J l b W 9 2 Z W Q l M j B U b 3 A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p c n B v c n Q l M j B M b 2 9 r d X A l M j B S Z X B v c n Q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M j k i I C 8 + P E V u d H J 5 I F R 5 c G U 9 I l J l Y 2 9 2 Z X J 5 V G F y Z 2 V 0 Q 2 9 s d W 1 u I i B W Y W x 1 Z T 0 i b D E i I C 8 + P E V u d H J 5 I F R 5 c G U 9 I l J l Y 2 9 2 Z X J 5 V G F y Z 2 V 0 U 2 h l Z X Q i I F Z h b H V l P S J z R G V w Y X J 0 a W 5 n I F N l Y X R z I G J 5 I E R h e S B h b m Q g S G 9 1 c i I g L z 4 8 R W 5 0 c n k g V H l w Z T 0 i U X V l c n l J R C I g V m F s d W U 9 I n M z N z c 2 N m M 2 Z S 0 z Y 2 I 0 L T Q z N z c t O T B j M C 1 i N W Y 1 M z E 5 Y z E y O D M i I C 8 + P E V u d H J 5 I F R 5 c G U 9 I k Z p b G x M Y X N 0 V X B k Y X R l Z C I g V m F s d W U 9 I m Q y M D I 0 L T A x L T I 5 V D E 2 O j M 2 O j M 4 L j E 4 M j U w M z N a I i A v P j x F b n R y e S B U e X B l P S J G a W x s Q 2 9 s d W 1 u V H l w Z X M i I F Z h b H V l P S J z Q U F B Q U F B Q U F B Q U F B Q U F B Q U F B Q U F B Q U F B Q U F B Q U F B Q U F B Q U F B Q U F B Q S I g L z 4 8 R W 5 0 c n k g V H l w Z T 0 i R m l s b E N v b H V t b k 5 h b W V z I i B W Y W x 1 Z T 0 i c 1 s m c X V v d D t D b 2 x 1 b W 4 x J n F 1 b 3 Q 7 L C Z x d W 9 0 O z A x L U Z l Y i 0 y N C Z x d W 9 0 O y w m c X V v d D s w M i 1 G Z W I t M j Q m c X V v d D s s J n F 1 b 3 Q 7 M D M t R m V i L T I 0 J n F 1 b 3 Q 7 L C Z x d W 9 0 O z A 0 L U Z l Y i 0 y N C Z x d W 9 0 O y w m c X V v d D s w N S 1 G Z W I t M j Q m c X V v d D s s J n F 1 b 3 Q 7 M D Y t R m V i L T I 0 J n F 1 b 3 Q 7 L C Z x d W 9 0 O z A 3 L U Z l Y i 0 y N C Z x d W 9 0 O y w m c X V v d D s w O C 1 G Z W I t M j Q m c X V v d D s s J n F 1 b 3 Q 7 M D k t R m V i L T I 0 J n F 1 b 3 Q 7 L C Z x d W 9 0 O z E w L U Z l Y i 0 y N C Z x d W 9 0 O y w m c X V v d D s x M S 1 G Z W I t M j Q m c X V v d D s s J n F 1 b 3 Q 7 M T I t R m V i L T I 0 J n F 1 b 3 Q 7 L C Z x d W 9 0 O z E z L U Z l Y i 0 y N C Z x d W 9 0 O y w m c X V v d D s x N C 1 G Z W I t M j Q m c X V v d D s s J n F 1 b 3 Q 7 M T U t R m V i L T I 0 J n F 1 b 3 Q 7 L C Z x d W 9 0 O z E 2 L U Z l Y i 0 y N C Z x d W 9 0 O y w m c X V v d D s x N y 1 G Z W I t M j Q m c X V v d D s s J n F 1 b 3 Q 7 M T g t R m V i L T I 0 J n F 1 b 3 Q 7 L C Z x d W 9 0 O z E 5 L U Z l Y i 0 y N C Z x d W 9 0 O y w m c X V v d D s y M C 1 G Z W I t M j Q m c X V v d D s s J n F 1 b 3 Q 7 M j E t R m V i L T I 0 J n F 1 b 3 Q 7 L C Z x d W 9 0 O z I y L U Z l Y i 0 y N C Z x d W 9 0 O y w m c X V v d D s y M y 1 G Z W I t M j Q m c X V v d D s s J n F 1 b 3 Q 7 M j Q t R m V i L T I 0 J n F 1 b 3 Q 7 L C Z x d W 9 0 O z I 1 L U Z l Y i 0 y N C Z x d W 9 0 O y w m c X V v d D s y N i 1 G Z W I t M j Q m c X V v d D s s J n F 1 b 3 Q 7 M j c t R m V i L T I 0 J n F 1 b 3 Q 7 L C Z x d W 9 0 O z I 4 L U Z l Y i 0 y N C Z x d W 9 0 O y w m c X V v d D s y O S 1 G Z W I t M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U m V j b 3 Z l c n l U Y X J n Z X R S b 3 c i I F Z h b H V l P S J s O C I g L z 4 8 R W 5 0 c n k g V H l w Z T 0 i U m V j b 3 Z l c n l U Y X J n Z X R D b 2 x 1 b W 4 i I F Z h b H V l P S J s M j I i I C 8 + P E V u d H J 5 I F R 5 c G U 9 I l J l Y 2 9 2 Z X J 5 V G F y Z 2 V 0 U 2 h l Z X Q i I F Z h b H V l P S J z M S 4 g U X V h c n R l c m x 5 I E 9 1 d G x v b 2 s i I C 8 + P E V u d H J 5 I F R 5 c G U 9 I l F 1 Z X J 5 S U Q i I F Z h b H V l P S J z M T Y w M m F l N z U t O D Y w Y i 0 0 Z m Y y L T h i N W Q t M j Q 0 Y 2 Y z N D B i N j Z i I i A v P j x F b n R y e S B U e X B l P S J G a W x s T G F z d F V w Z G F 0 Z W Q i I F Z h b H V l P S J k M j A y N C 0 w M S 0 y O V Q x N j o z N j o z O C 4 x M j g 2 N D g 5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N j a G V k d W x l J T I w R G F p b H k l M j B M Z X Z l b C U y M G 9 m J T I w T 3 B z J T I w U m V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T w v S X R l b V B h d G g + P C 9 J d G V t T G 9 j Y X R p b 2 4 + P F N 0 Y W J s Z U V u d H J p Z X M + P E V u d H J 5 I F R 5 c G U 9 I k l z U H J p d m F 0 Z S I g V m F s d W U 9 I m w w I i A v P j x F b n R y e S B U e X B l P S J G a W x s Q 2 9 1 b n Q i I F Z h b H V l P S J s M j U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Q t M D E t M j l U M T Y 6 M z Y 6 M z g u M T I 4 N j Q 4 O V o i I C 8 + P E V u d H J 5 I F R 5 c G U 9 I k Z p b G x D b 2 x 1 b W 5 U e X B l c y I g V m F s d W U 9 I n N B Q U F B Q U F B Q U F B Q U F B Q U F B Q U F B Q U F B Q U F B Q U F B Q U F B Q U F B Q U F B Q U F B I i A v P j x F b n R y e S B U e X B l P S J G a W x s Q 2 9 s d W 1 u T m F t Z X M i I F Z h b H V l P S J z W y Z x d W 9 0 O 0 N v b H V t b j E m c X V v d D s s J n F 1 b 3 Q 7 M D E t R m V i L T I 0 J n F 1 b 3 Q 7 L C Z x d W 9 0 O z A y L U Z l Y i 0 y N C Z x d W 9 0 O y w m c X V v d D s w M y 1 G Z W I t M j Q m c X V v d D s s J n F 1 b 3 Q 7 M D Q t R m V i L T I 0 J n F 1 b 3 Q 7 L C Z x d W 9 0 O z A 1 L U Z l Y i 0 y N C Z x d W 9 0 O y w m c X V v d D s w N i 1 G Z W I t M j Q m c X V v d D s s J n F 1 b 3 Q 7 M D c t R m V i L T I 0 J n F 1 b 3 Q 7 L C Z x d W 9 0 O z A 4 L U Z l Y i 0 y N C Z x d W 9 0 O y w m c X V v d D s w O S 1 G Z W I t M j Q m c X V v d D s s J n F 1 b 3 Q 7 M T A t R m V i L T I 0 J n F 1 b 3 Q 7 L C Z x d W 9 0 O z E x L U Z l Y i 0 y N C Z x d W 9 0 O y w m c X V v d D s x M i 1 G Z W I t M j Q m c X V v d D s s J n F 1 b 3 Q 7 M T M t R m V i L T I 0 J n F 1 b 3 Q 7 L C Z x d W 9 0 O z E 0 L U Z l Y i 0 y N C Z x d W 9 0 O y w m c X V v d D s x N S 1 G Z W I t M j Q m c X V v d D s s J n F 1 b 3 Q 7 M T Y t R m V i L T I 0 J n F 1 b 3 Q 7 L C Z x d W 9 0 O z E 3 L U Z l Y i 0 y N C Z x d W 9 0 O y w m c X V v d D s x O C 1 G Z W I t M j Q m c X V v d D s s J n F 1 b 3 Q 7 M T k t R m V i L T I 0 J n F 1 b 3 Q 7 L C Z x d W 9 0 O z I w L U Z l Y i 0 y N C Z x d W 9 0 O y w m c X V v d D s y M S 1 G Z W I t M j Q m c X V v d D s s J n F 1 b 3 Q 7 M j I t R m V i L T I 0 J n F 1 b 3 Q 7 L C Z x d W 9 0 O z I z L U Z l Y i 0 y N C Z x d W 9 0 O y w m c X V v d D s y N C 1 G Z W I t M j Q m c X V v d D s s J n F 1 b 3 Q 7 M j U t R m V i L T I 0 J n F 1 b 3 Q 7 L C Z x d W 9 0 O z I 2 L U Z l Y i 0 y N C Z x d W 9 0 O y w m c X V v d D s y N y 1 G Z W I t M j Q m c X V v d D s s J n F 1 b 3 Q 7 M j g t R m V i L T I 0 J n F 1 b 3 Q 7 L C Z x d W 9 0 O z I 5 L U Z l Y i 0 y N C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j a G V k d W x l I E R h a W x 5 I E x l d m V s I G 9 m I E 9 w c y B S Z X A g L S B E Z X A v Q X V 0 b 1 J l b W 9 2 Z W R D b 2 x 1 b W 5 z M S 5 7 Q 2 9 s d W 1 u M S w w f S Z x d W 9 0 O y w m c X V v d D t T Z W N 0 a W 9 u M S 9 T Y 2 h l Z H V s Z S B E Y W l s e S B M Z X Z l b C B v Z i B P c H M g U m V w I C 0 g R G V w L 0 F 1 d G 9 S Z W 1 v d m V k Q 2 9 s d W 1 u c z E u e z A x L U Z l Y i 0 y N C w x f S Z x d W 9 0 O y w m c X V v d D t T Z W N 0 a W 9 u M S 9 T Y 2 h l Z H V s Z S B E Y W l s e S B M Z X Z l b C B v Z i B P c H M g U m V w I C 0 g R G V w L 0 F 1 d G 9 S Z W 1 v d m V k Q 2 9 s d W 1 u c z E u e z A y L U Z l Y i 0 y N C w y f S Z x d W 9 0 O y w m c X V v d D t T Z W N 0 a W 9 u M S 9 T Y 2 h l Z H V s Z S B E Y W l s e S B M Z X Z l b C B v Z i B P c H M g U m V w I C 0 g R G V w L 0 F 1 d G 9 S Z W 1 v d m V k Q 2 9 s d W 1 u c z E u e z A z L U Z l Y i 0 y N C w z f S Z x d W 9 0 O y w m c X V v d D t T Z W N 0 a W 9 u M S 9 T Y 2 h l Z H V s Z S B E Y W l s e S B M Z X Z l b C B v Z i B P c H M g U m V w I C 0 g R G V w L 0 F 1 d G 9 S Z W 1 v d m V k Q 2 9 s d W 1 u c z E u e z A 0 L U Z l Y i 0 y N C w 0 f S Z x d W 9 0 O y w m c X V v d D t T Z W N 0 a W 9 u M S 9 T Y 2 h l Z H V s Z S B E Y W l s e S B M Z X Z l b C B v Z i B P c H M g U m V w I C 0 g R G V w L 0 F 1 d G 9 S Z W 1 v d m V k Q 2 9 s d W 1 u c z E u e z A 1 L U Z l Y i 0 y N C w 1 f S Z x d W 9 0 O y w m c X V v d D t T Z W N 0 a W 9 u M S 9 T Y 2 h l Z H V s Z S B E Y W l s e S B M Z X Z l b C B v Z i B P c H M g U m V w I C 0 g R G V w L 0 F 1 d G 9 S Z W 1 v d m V k Q 2 9 s d W 1 u c z E u e z A 2 L U Z l Y i 0 y N C w 2 f S Z x d W 9 0 O y w m c X V v d D t T Z W N 0 a W 9 u M S 9 T Y 2 h l Z H V s Z S B E Y W l s e S B M Z X Z l b C B v Z i B P c H M g U m V w I C 0 g R G V w L 0 F 1 d G 9 S Z W 1 v d m V k Q 2 9 s d W 1 u c z E u e z A 3 L U Z l Y i 0 y N C w 3 f S Z x d W 9 0 O y w m c X V v d D t T Z W N 0 a W 9 u M S 9 T Y 2 h l Z H V s Z S B E Y W l s e S B M Z X Z l b C B v Z i B P c H M g U m V w I C 0 g R G V w L 0 F 1 d G 9 S Z W 1 v d m V k Q 2 9 s d W 1 u c z E u e z A 4 L U Z l Y i 0 y N C w 4 f S Z x d W 9 0 O y w m c X V v d D t T Z W N 0 a W 9 u M S 9 T Y 2 h l Z H V s Z S B E Y W l s e S B M Z X Z l b C B v Z i B P c H M g U m V w I C 0 g R G V w L 0 F 1 d G 9 S Z W 1 v d m V k Q 2 9 s d W 1 u c z E u e z A 5 L U Z l Y i 0 y N C w 5 f S Z x d W 9 0 O y w m c X V v d D t T Z W N 0 a W 9 u M S 9 T Y 2 h l Z H V s Z S B E Y W l s e S B M Z X Z l b C B v Z i B P c H M g U m V w I C 0 g R G V w L 0 F 1 d G 9 S Z W 1 v d m V k Q 2 9 s d W 1 u c z E u e z E w L U Z l Y i 0 y N C w x M H 0 m c X V v d D s s J n F 1 b 3 Q 7 U 2 V j d G l v b j E v U 2 N o Z W R 1 b G U g R G F p b H k g T G V 2 Z W w g b 2 Y g T 3 B z I F J l c C A t I E R l c C 9 B d X R v U m V t b 3 Z l Z E N v b H V t b n M x L n s x M S 1 G Z W I t M j Q s M T F 9 J n F 1 b 3 Q 7 L C Z x d W 9 0 O 1 N l Y 3 R p b 2 4 x L 1 N j a G V k d W x l I E R h a W x 5 I E x l d m V s I G 9 m I E 9 w c y B S Z X A g L S B E Z X A v Q X V 0 b 1 J l b W 9 2 Z W R D b 2 x 1 b W 5 z M S 5 7 M T I t R m V i L T I 0 L D E y f S Z x d W 9 0 O y w m c X V v d D t T Z W N 0 a W 9 u M S 9 T Y 2 h l Z H V s Z S B E Y W l s e S B M Z X Z l b C B v Z i B P c H M g U m V w I C 0 g R G V w L 0 F 1 d G 9 S Z W 1 v d m V k Q 2 9 s d W 1 u c z E u e z E z L U Z l Y i 0 y N C w x M 3 0 m c X V v d D s s J n F 1 b 3 Q 7 U 2 V j d G l v b j E v U 2 N o Z W R 1 b G U g R G F p b H k g T G V 2 Z W w g b 2 Y g T 3 B z I F J l c C A t I E R l c C 9 B d X R v U m V t b 3 Z l Z E N v b H V t b n M x L n s x N C 1 G Z W I t M j Q s M T R 9 J n F 1 b 3 Q 7 L C Z x d W 9 0 O 1 N l Y 3 R p b 2 4 x L 1 N j a G V k d W x l I E R h a W x 5 I E x l d m V s I G 9 m I E 9 w c y B S Z X A g L S B E Z X A v Q X V 0 b 1 J l b W 9 2 Z W R D b 2 x 1 b W 5 z M S 5 7 M T U t R m V i L T I 0 L D E 1 f S Z x d W 9 0 O y w m c X V v d D t T Z W N 0 a W 9 u M S 9 T Y 2 h l Z H V s Z S B E Y W l s e S B M Z X Z l b C B v Z i B P c H M g U m V w I C 0 g R G V w L 0 F 1 d G 9 S Z W 1 v d m V k Q 2 9 s d W 1 u c z E u e z E 2 L U Z l Y i 0 y N C w x N n 0 m c X V v d D s s J n F 1 b 3 Q 7 U 2 V j d G l v b j E v U 2 N o Z W R 1 b G U g R G F p b H k g T G V 2 Z W w g b 2 Y g T 3 B z I F J l c C A t I E R l c C 9 B d X R v U m V t b 3 Z l Z E N v b H V t b n M x L n s x N y 1 G Z W I t M j Q s M T d 9 J n F 1 b 3 Q 7 L C Z x d W 9 0 O 1 N l Y 3 R p b 2 4 x L 1 N j a G V k d W x l I E R h a W x 5 I E x l d m V s I G 9 m I E 9 w c y B S Z X A g L S B E Z X A v Q X V 0 b 1 J l b W 9 2 Z W R D b 2 x 1 b W 5 z M S 5 7 M T g t R m V i L T I 0 L D E 4 f S Z x d W 9 0 O y w m c X V v d D t T Z W N 0 a W 9 u M S 9 T Y 2 h l Z H V s Z S B E Y W l s e S B M Z X Z l b C B v Z i B P c H M g U m V w I C 0 g R G V w L 0 F 1 d G 9 S Z W 1 v d m V k Q 2 9 s d W 1 u c z E u e z E 5 L U Z l Y i 0 y N C w x O X 0 m c X V v d D s s J n F 1 b 3 Q 7 U 2 V j d G l v b j E v U 2 N o Z W R 1 b G U g R G F p b H k g T G V 2 Z W w g b 2 Y g T 3 B z I F J l c C A t I E R l c C 9 B d X R v U m V t b 3 Z l Z E N v b H V t b n M x L n s y M C 1 G Z W I t M j Q s M j B 9 J n F 1 b 3 Q 7 L C Z x d W 9 0 O 1 N l Y 3 R p b 2 4 x L 1 N j a G V k d W x l I E R h a W x 5 I E x l d m V s I G 9 m I E 9 w c y B S Z X A g L S B E Z X A v Q X V 0 b 1 J l b W 9 2 Z W R D b 2 x 1 b W 5 z M S 5 7 M j E t R m V i L T I 0 L D I x f S Z x d W 9 0 O y w m c X V v d D t T Z W N 0 a W 9 u M S 9 T Y 2 h l Z H V s Z S B E Y W l s e S B M Z X Z l b C B v Z i B P c H M g U m V w I C 0 g R G V w L 0 F 1 d G 9 S Z W 1 v d m V k Q 2 9 s d W 1 u c z E u e z I y L U Z l Y i 0 y N C w y M n 0 m c X V v d D s s J n F 1 b 3 Q 7 U 2 V j d G l v b j E v U 2 N o Z W R 1 b G U g R G F p b H k g T G V 2 Z W w g b 2 Y g T 3 B z I F J l c C A t I E R l c C 9 B d X R v U m V t b 3 Z l Z E N v b H V t b n M x L n s y M y 1 G Z W I t M j Q s M j N 9 J n F 1 b 3 Q 7 L C Z x d W 9 0 O 1 N l Y 3 R p b 2 4 x L 1 N j a G V k d W x l I E R h a W x 5 I E x l d m V s I G 9 m I E 9 w c y B S Z X A g L S B E Z X A v Q X V 0 b 1 J l b W 9 2 Z W R D b 2 x 1 b W 5 z M S 5 7 M j Q t R m V i L T I 0 L D I 0 f S Z x d W 9 0 O y w m c X V v d D t T Z W N 0 a W 9 u M S 9 T Y 2 h l Z H V s Z S B E Y W l s e S B M Z X Z l b C B v Z i B P c H M g U m V w I C 0 g R G V w L 0 F 1 d G 9 S Z W 1 v d m V k Q 2 9 s d W 1 u c z E u e z I 1 L U Z l Y i 0 y N C w y N X 0 m c X V v d D s s J n F 1 b 3 Q 7 U 2 V j d G l v b j E v U 2 N o Z W R 1 b G U g R G F p b H k g T G V 2 Z W w g b 2 Y g T 3 B z I F J l c C A t I E R l c C 9 B d X R v U m V t b 3 Z l Z E N v b H V t b n M x L n s y N i 1 G Z W I t M j Q s M j Z 9 J n F 1 b 3 Q 7 L C Z x d W 9 0 O 1 N l Y 3 R p b 2 4 x L 1 N j a G V k d W x l I E R h a W x 5 I E x l d m V s I G 9 m I E 9 w c y B S Z X A g L S B E Z X A v Q X V 0 b 1 J l b W 9 2 Z W R D b 2 x 1 b W 5 z M S 5 7 M j c t R m V i L T I 0 L D I 3 f S Z x d W 9 0 O y w m c X V v d D t T Z W N 0 a W 9 u M S 9 T Y 2 h l Z H V s Z S B E Y W l s e S B M Z X Z l b C B v Z i B P c H M g U m V w I C 0 g R G V w L 0 F 1 d G 9 S Z W 1 v d m V k Q 2 9 s d W 1 u c z E u e z I 4 L U Z l Y i 0 y N C w y O H 0 m c X V v d D s s J n F 1 b 3 Q 7 U 2 V j d G l v b j E v U 2 N o Z W R 1 b G U g R G F p b H k g T G V 2 Z W w g b 2 Y g T 3 B z I F J l c C A t I E R l c C 9 B d X R v U m V t b 3 Z l Z E N v b H V t b n M x L n s y O S 1 G Z W I t M j Q s M j l 9 J n F 1 b 3 Q 7 X S w m c X V v d D t D b 2 x 1 b W 5 D b 3 V u d C Z x d W 9 0 O z o z M C w m c X V v d D t L Z X l D b 2 x 1 b W 5 O Y W 1 l c y Z x d W 9 0 O z p b X S w m c X V v d D t D b 2 x 1 b W 5 J Z G V u d G l 0 a W V z J n F 1 b 3 Q 7 O l s m c X V v d D t T Z W N 0 a W 9 u M S 9 T Y 2 h l Z H V s Z S B E Y W l s e S B M Z X Z l b C B v Z i B P c H M g U m V w I C 0 g R G V w L 0 F 1 d G 9 S Z W 1 v d m V k Q 2 9 s d W 1 u c z E u e 0 N v b H V t b j E s M H 0 m c X V v d D s s J n F 1 b 3 Q 7 U 2 V j d G l v b j E v U 2 N o Z W R 1 b G U g R G F p b H k g T G V 2 Z W w g b 2 Y g T 3 B z I F J l c C A t I E R l c C 9 B d X R v U m V t b 3 Z l Z E N v b H V t b n M x L n s w M S 1 G Z W I t M j Q s M X 0 m c X V v d D s s J n F 1 b 3 Q 7 U 2 V j d G l v b j E v U 2 N o Z W R 1 b G U g R G F p b H k g T G V 2 Z W w g b 2 Y g T 3 B z I F J l c C A t I E R l c C 9 B d X R v U m V t b 3 Z l Z E N v b H V t b n M x L n s w M i 1 G Z W I t M j Q s M n 0 m c X V v d D s s J n F 1 b 3 Q 7 U 2 V j d G l v b j E v U 2 N o Z W R 1 b G U g R G F p b H k g T G V 2 Z W w g b 2 Y g T 3 B z I F J l c C A t I E R l c C 9 B d X R v U m V t b 3 Z l Z E N v b H V t b n M x L n s w M y 1 G Z W I t M j Q s M 3 0 m c X V v d D s s J n F 1 b 3 Q 7 U 2 V j d G l v b j E v U 2 N o Z W R 1 b G U g R G F p b H k g T G V 2 Z W w g b 2 Y g T 3 B z I F J l c C A t I E R l c C 9 B d X R v U m V t b 3 Z l Z E N v b H V t b n M x L n s w N C 1 G Z W I t M j Q s N H 0 m c X V v d D s s J n F 1 b 3 Q 7 U 2 V j d G l v b j E v U 2 N o Z W R 1 b G U g R G F p b H k g T G V 2 Z W w g b 2 Y g T 3 B z I F J l c C A t I E R l c C 9 B d X R v U m V t b 3 Z l Z E N v b H V t b n M x L n s w N S 1 G Z W I t M j Q s N X 0 m c X V v d D s s J n F 1 b 3 Q 7 U 2 V j d G l v b j E v U 2 N o Z W R 1 b G U g R G F p b H k g T G V 2 Z W w g b 2 Y g T 3 B z I F J l c C A t I E R l c C 9 B d X R v U m V t b 3 Z l Z E N v b H V t b n M x L n s w N i 1 G Z W I t M j Q s N n 0 m c X V v d D s s J n F 1 b 3 Q 7 U 2 V j d G l v b j E v U 2 N o Z W R 1 b G U g R G F p b H k g T G V 2 Z W w g b 2 Y g T 3 B z I F J l c C A t I E R l c C 9 B d X R v U m V t b 3 Z l Z E N v b H V t b n M x L n s w N y 1 G Z W I t M j Q s N 3 0 m c X V v d D s s J n F 1 b 3 Q 7 U 2 V j d G l v b j E v U 2 N o Z W R 1 b G U g R G F p b H k g T G V 2 Z W w g b 2 Y g T 3 B z I F J l c C A t I E R l c C 9 B d X R v U m V t b 3 Z l Z E N v b H V t b n M x L n s w O C 1 G Z W I t M j Q s O H 0 m c X V v d D s s J n F 1 b 3 Q 7 U 2 V j d G l v b j E v U 2 N o Z W R 1 b G U g R G F p b H k g T G V 2 Z W w g b 2 Y g T 3 B z I F J l c C A t I E R l c C 9 B d X R v U m V t b 3 Z l Z E N v b H V t b n M x L n s w O S 1 G Z W I t M j Q s O X 0 m c X V v d D s s J n F 1 b 3 Q 7 U 2 V j d G l v b j E v U 2 N o Z W R 1 b G U g R G F p b H k g T G V 2 Z W w g b 2 Y g T 3 B z I F J l c C A t I E R l c C 9 B d X R v U m V t b 3 Z l Z E N v b H V t b n M x L n s x M C 1 G Z W I t M j Q s M T B 9 J n F 1 b 3 Q 7 L C Z x d W 9 0 O 1 N l Y 3 R p b 2 4 x L 1 N j a G V k d W x l I E R h a W x 5 I E x l d m V s I G 9 m I E 9 w c y B S Z X A g L S B E Z X A v Q X V 0 b 1 J l b W 9 2 Z W R D b 2 x 1 b W 5 z M S 5 7 M T E t R m V i L T I 0 L D E x f S Z x d W 9 0 O y w m c X V v d D t T Z W N 0 a W 9 u M S 9 T Y 2 h l Z H V s Z S B E Y W l s e S B M Z X Z l b C B v Z i B P c H M g U m V w I C 0 g R G V w L 0 F 1 d G 9 S Z W 1 v d m V k Q 2 9 s d W 1 u c z E u e z E y L U Z l Y i 0 y N C w x M n 0 m c X V v d D s s J n F 1 b 3 Q 7 U 2 V j d G l v b j E v U 2 N o Z W R 1 b G U g R G F p b H k g T G V 2 Z W w g b 2 Y g T 3 B z I F J l c C A t I E R l c C 9 B d X R v U m V t b 3 Z l Z E N v b H V t b n M x L n s x M y 1 G Z W I t M j Q s M T N 9 J n F 1 b 3 Q 7 L C Z x d W 9 0 O 1 N l Y 3 R p b 2 4 x L 1 N j a G V k d W x l I E R h a W x 5 I E x l d m V s I G 9 m I E 9 w c y B S Z X A g L S B E Z X A v Q X V 0 b 1 J l b W 9 2 Z W R D b 2 x 1 b W 5 z M S 5 7 M T Q t R m V i L T I 0 L D E 0 f S Z x d W 9 0 O y w m c X V v d D t T Z W N 0 a W 9 u M S 9 T Y 2 h l Z H V s Z S B E Y W l s e S B M Z X Z l b C B v Z i B P c H M g U m V w I C 0 g R G V w L 0 F 1 d G 9 S Z W 1 v d m V k Q 2 9 s d W 1 u c z E u e z E 1 L U Z l Y i 0 y N C w x N X 0 m c X V v d D s s J n F 1 b 3 Q 7 U 2 V j d G l v b j E v U 2 N o Z W R 1 b G U g R G F p b H k g T G V 2 Z W w g b 2 Y g T 3 B z I F J l c C A t I E R l c C 9 B d X R v U m V t b 3 Z l Z E N v b H V t b n M x L n s x N i 1 G Z W I t M j Q s M T Z 9 J n F 1 b 3 Q 7 L C Z x d W 9 0 O 1 N l Y 3 R p b 2 4 x L 1 N j a G V k d W x l I E R h a W x 5 I E x l d m V s I G 9 m I E 9 w c y B S Z X A g L S B E Z X A v Q X V 0 b 1 J l b W 9 2 Z W R D b 2 x 1 b W 5 z M S 5 7 M T c t R m V i L T I 0 L D E 3 f S Z x d W 9 0 O y w m c X V v d D t T Z W N 0 a W 9 u M S 9 T Y 2 h l Z H V s Z S B E Y W l s e S B M Z X Z l b C B v Z i B P c H M g U m V w I C 0 g R G V w L 0 F 1 d G 9 S Z W 1 v d m V k Q 2 9 s d W 1 u c z E u e z E 4 L U Z l Y i 0 y N C w x O H 0 m c X V v d D s s J n F 1 b 3 Q 7 U 2 V j d G l v b j E v U 2 N o Z W R 1 b G U g R G F p b H k g T G V 2 Z W w g b 2 Y g T 3 B z I F J l c C A t I E R l c C 9 B d X R v U m V t b 3 Z l Z E N v b H V t b n M x L n s x O S 1 G Z W I t M j Q s M T l 9 J n F 1 b 3 Q 7 L C Z x d W 9 0 O 1 N l Y 3 R p b 2 4 x L 1 N j a G V k d W x l I E R h a W x 5 I E x l d m V s I G 9 m I E 9 w c y B S Z X A g L S B E Z X A v Q X V 0 b 1 J l b W 9 2 Z W R D b 2 x 1 b W 5 z M S 5 7 M j A t R m V i L T I 0 L D I w f S Z x d W 9 0 O y w m c X V v d D t T Z W N 0 a W 9 u M S 9 T Y 2 h l Z H V s Z S B E Y W l s e S B M Z X Z l b C B v Z i B P c H M g U m V w I C 0 g R G V w L 0 F 1 d G 9 S Z W 1 v d m V k Q 2 9 s d W 1 u c z E u e z I x L U Z l Y i 0 y N C w y M X 0 m c X V v d D s s J n F 1 b 3 Q 7 U 2 V j d G l v b j E v U 2 N o Z W R 1 b G U g R G F p b H k g T G V 2 Z W w g b 2 Y g T 3 B z I F J l c C A t I E R l c C 9 B d X R v U m V t b 3 Z l Z E N v b H V t b n M x L n s y M i 1 G Z W I t M j Q s M j J 9 J n F 1 b 3 Q 7 L C Z x d W 9 0 O 1 N l Y 3 R p b 2 4 x L 1 N j a G V k d W x l I E R h a W x 5 I E x l d m V s I G 9 m I E 9 w c y B S Z X A g L S B E Z X A v Q X V 0 b 1 J l b W 9 2 Z W R D b 2 x 1 b W 5 z M S 5 7 M j M t R m V i L T I 0 L D I z f S Z x d W 9 0 O y w m c X V v d D t T Z W N 0 a W 9 u M S 9 T Y 2 h l Z H V s Z S B E Y W l s e S B M Z X Z l b C B v Z i B P c H M g U m V w I C 0 g R G V w L 0 F 1 d G 9 S Z W 1 v d m V k Q 2 9 s d W 1 u c z E u e z I 0 L U Z l Y i 0 y N C w y N H 0 m c X V v d D s s J n F 1 b 3 Q 7 U 2 V j d G l v b j E v U 2 N o Z W R 1 b G U g R G F p b H k g T G V 2 Z W w g b 2 Y g T 3 B z I F J l c C A t I E R l c C 9 B d X R v U m V t b 3 Z l Z E N v b H V t b n M x L n s y N S 1 G Z W I t M j Q s M j V 9 J n F 1 b 3 Q 7 L C Z x d W 9 0 O 1 N l Y 3 R p b 2 4 x L 1 N j a G V k d W x l I E R h a W x 5 I E x l d m V s I G 9 m I E 9 w c y B S Z X A g L S B E Z X A v Q X V 0 b 1 J l b W 9 2 Z W R D b 2 x 1 b W 5 z M S 5 7 M j Y t R m V i L T I 0 L D I 2 f S Z x d W 9 0 O y w m c X V v d D t T Z W N 0 a W 9 u M S 9 T Y 2 h l Z H V s Z S B E Y W l s e S B M Z X Z l b C B v Z i B P c H M g U m V w I C 0 g R G V w L 0 F 1 d G 9 S Z W 1 v d m V k Q 2 9 s d W 1 u c z E u e z I 3 L U Z l Y i 0 y N C w y N 3 0 m c X V v d D s s J n F 1 b 3 Q 7 U 2 V j d G l v b j E v U 2 N o Z W R 1 b G U g R G F p b H k g T G V 2 Z W w g b 2 Y g T 3 B z I F J l c C A t I E R l c C 9 B d X R v U m V t b 3 Z l Z E N v b H V t b n M x L n s y O C 1 G Z W I t M j Q s M j h 9 J n F 1 b 3 Q 7 L C Z x d W 9 0 O 1 N l Y 3 R p b 2 4 x L 1 N j a G V k d W x l I E R h a W x 5 I E x l d m V s I G 9 m I E 9 w c y B S Z X A g L S B E Z X A v Q X V 0 b 1 J l b W 9 2 Z W R D b 2 x 1 b W 5 z M S 5 7 M j k t R m V i L T I 0 L D I 5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2 N o Z W R 1 b G U l M j B E Y W l s e S U y M E x l d m V s J T I w b 2 Y l M j B P c H M l M j B S Z X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E Z X A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R G V w J T I w K D I p L 1 J l b W 9 2 Z W Q l M j B C b 3 R 0 b 2 0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U 2 N o Z W R 1 b G V f R G F p b H l f T G V 2 Z W x f b 2 Z f T 3 B z X 1 J l c F 9 f X 1 Q x X 0 R l c D Y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y O V Q x N j o z N j o z O C 4 x O D I 1 M D M z W i I g L z 4 8 R W 5 0 c n k g V H l w Z T 0 i R m l s b E N v b H V t b l R 5 c G V z I i B W Y W x 1 Z T 0 i c 0 F B Q U F B Q U F B Q U F B Q U F B Q U F B Q U F B Q U F B Q U F B Q U F B Q U F B Q U F B Q U F B Q U E i I C 8 + P E V u d H J 5 I F R 5 c G U 9 I k Z p b G x D b 2 x 1 b W 5 O Y W 1 l c y I g V m F s d W U 9 I n N b J n F 1 b 3 Q 7 Q 2 9 s d W 1 u M S Z x d W 9 0 O y w m c X V v d D s w M S 1 G Z W I t M j Q m c X V v d D s s J n F 1 b 3 Q 7 M D I t R m V i L T I 0 J n F 1 b 3 Q 7 L C Z x d W 9 0 O z A z L U Z l Y i 0 y N C Z x d W 9 0 O y w m c X V v d D s w N C 1 G Z W I t M j Q m c X V v d D s s J n F 1 b 3 Q 7 M D U t R m V i L T I 0 J n F 1 b 3 Q 7 L C Z x d W 9 0 O z A 2 L U Z l Y i 0 y N C Z x d W 9 0 O y w m c X V v d D s w N y 1 G Z W I t M j Q m c X V v d D s s J n F 1 b 3 Q 7 M D g t R m V i L T I 0 J n F 1 b 3 Q 7 L C Z x d W 9 0 O z A 5 L U Z l Y i 0 y N C Z x d W 9 0 O y w m c X V v d D s x M C 1 G Z W I t M j Q m c X V v d D s s J n F 1 b 3 Q 7 M T E t R m V i L T I 0 J n F 1 b 3 Q 7 L C Z x d W 9 0 O z E y L U Z l Y i 0 y N C Z x d W 9 0 O y w m c X V v d D s x M y 1 G Z W I t M j Q m c X V v d D s s J n F 1 b 3 Q 7 M T Q t R m V i L T I 0 J n F 1 b 3 Q 7 L C Z x d W 9 0 O z E 1 L U Z l Y i 0 y N C Z x d W 9 0 O y w m c X V v d D s x N i 1 G Z W I t M j Q m c X V v d D s s J n F 1 b 3 Q 7 M T c t R m V i L T I 0 J n F 1 b 3 Q 7 L C Z x d W 9 0 O z E 4 L U Z l Y i 0 y N C Z x d W 9 0 O y w m c X V v d D s x O S 1 G Z W I t M j Q m c X V v d D s s J n F 1 b 3 Q 7 M j A t R m V i L T I 0 J n F 1 b 3 Q 7 L C Z x d W 9 0 O z I x L U Z l Y i 0 y N C Z x d W 9 0 O y w m c X V v d D s y M i 1 G Z W I t M j Q m c X V v d D s s J n F 1 b 3 Q 7 M j M t R m V i L T I 0 J n F 1 b 3 Q 7 L C Z x d W 9 0 O z I 0 L U Z l Y i 0 y N C Z x d W 9 0 O y w m c X V v d D s y N S 1 G Z W I t M j Q m c X V v d D s s J n F 1 b 3 Q 7 M j Y t R m V i L T I 0 J n F 1 b 3 Q 7 L C Z x d W 9 0 O z I 3 L U Z l Y i 0 y N C Z x d W 9 0 O y w m c X V v d D s y O C 1 G Z W I t M j Q m c X V v d D s s J n F 1 b 3 Q 7 M j k t R m V i L T I 0 J n F 1 b 3 Q 7 X S I g L z 4 8 R W 5 0 c n k g V H l w Z T 0 i R m l s b F N 0 Y X R 1 c y I g V m F s d W U 9 I n N D b 2 1 w b G V 0 Z S I g L z 4 8 R W 5 0 c n k g V H l w Z T 0 i R m l s b E N v d W 5 0 I i B W Y W x 1 Z T 0 i b D I 1 I i A v P j x F b n R y e S B U e X B l P S J S Z W x h d G l v b n N o a X B J b m Z v Q 2 9 u d G F p b m V y I i B W Y W x 1 Z T 0 i c 3 s m c X V v d D t j b 2 x 1 b W 5 D b 3 V u d C Z x d W 9 0 O z o z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N o Z W R 1 b G U g R G F p b H k g T G V 2 Z W w g b 2 Y g T 3 B z I F J l c C A t I F Q x I E R l c C 9 B d X R v U m V t b 3 Z l Z E N v b H V t b n M x L n t D b 2 x 1 b W 4 x L D B 9 J n F 1 b 3 Q 7 L C Z x d W 9 0 O 1 N l Y 3 R p b 2 4 x L 1 N j a G V k d W x l I E R h a W x 5 I E x l d m V s I G 9 m I E 9 w c y B S Z X A g L S B U M S B E Z X A v Q X V 0 b 1 J l b W 9 2 Z W R D b 2 x 1 b W 5 z M S 5 7 M D E t R m V i L T I 0 L D F 9 J n F 1 b 3 Q 7 L C Z x d W 9 0 O 1 N l Y 3 R p b 2 4 x L 1 N j a G V k d W x l I E R h a W x 5 I E x l d m V s I G 9 m I E 9 w c y B S Z X A g L S B U M S B E Z X A v Q X V 0 b 1 J l b W 9 2 Z W R D b 2 x 1 b W 5 z M S 5 7 M D I t R m V i L T I 0 L D J 9 J n F 1 b 3 Q 7 L C Z x d W 9 0 O 1 N l Y 3 R p b 2 4 x L 1 N j a G V k d W x l I E R h a W x 5 I E x l d m V s I G 9 m I E 9 w c y B S Z X A g L S B U M S B E Z X A v Q X V 0 b 1 J l b W 9 2 Z W R D b 2 x 1 b W 5 z M S 5 7 M D M t R m V i L T I 0 L D N 9 J n F 1 b 3 Q 7 L C Z x d W 9 0 O 1 N l Y 3 R p b 2 4 x L 1 N j a G V k d W x l I E R h a W x 5 I E x l d m V s I G 9 m I E 9 w c y B S Z X A g L S B U M S B E Z X A v Q X V 0 b 1 J l b W 9 2 Z W R D b 2 x 1 b W 5 z M S 5 7 M D Q t R m V i L T I 0 L D R 9 J n F 1 b 3 Q 7 L C Z x d W 9 0 O 1 N l Y 3 R p b 2 4 x L 1 N j a G V k d W x l I E R h a W x 5 I E x l d m V s I G 9 m I E 9 w c y B S Z X A g L S B U M S B E Z X A v Q X V 0 b 1 J l b W 9 2 Z W R D b 2 x 1 b W 5 z M S 5 7 M D U t R m V i L T I 0 L D V 9 J n F 1 b 3 Q 7 L C Z x d W 9 0 O 1 N l Y 3 R p b 2 4 x L 1 N j a G V k d W x l I E R h a W x 5 I E x l d m V s I G 9 m I E 9 w c y B S Z X A g L S B U M S B E Z X A v Q X V 0 b 1 J l b W 9 2 Z W R D b 2 x 1 b W 5 z M S 5 7 M D Y t R m V i L T I 0 L D Z 9 J n F 1 b 3 Q 7 L C Z x d W 9 0 O 1 N l Y 3 R p b 2 4 x L 1 N j a G V k d W x l I E R h a W x 5 I E x l d m V s I G 9 m I E 9 w c y B S Z X A g L S B U M S B E Z X A v Q X V 0 b 1 J l b W 9 2 Z W R D b 2 x 1 b W 5 z M S 5 7 M D c t R m V i L T I 0 L D d 9 J n F 1 b 3 Q 7 L C Z x d W 9 0 O 1 N l Y 3 R p b 2 4 x L 1 N j a G V k d W x l I E R h a W x 5 I E x l d m V s I G 9 m I E 9 w c y B S Z X A g L S B U M S B E Z X A v Q X V 0 b 1 J l b W 9 2 Z W R D b 2 x 1 b W 5 z M S 5 7 M D g t R m V i L T I 0 L D h 9 J n F 1 b 3 Q 7 L C Z x d W 9 0 O 1 N l Y 3 R p b 2 4 x L 1 N j a G V k d W x l I E R h a W x 5 I E x l d m V s I G 9 m I E 9 w c y B S Z X A g L S B U M S B E Z X A v Q X V 0 b 1 J l b W 9 2 Z W R D b 2 x 1 b W 5 z M S 5 7 M D k t R m V i L T I 0 L D l 9 J n F 1 b 3 Q 7 L C Z x d W 9 0 O 1 N l Y 3 R p b 2 4 x L 1 N j a G V k d W x l I E R h a W x 5 I E x l d m V s I G 9 m I E 9 w c y B S Z X A g L S B U M S B E Z X A v Q X V 0 b 1 J l b W 9 2 Z W R D b 2 x 1 b W 5 z M S 5 7 M T A t R m V i L T I 0 L D E w f S Z x d W 9 0 O y w m c X V v d D t T Z W N 0 a W 9 u M S 9 T Y 2 h l Z H V s Z S B E Y W l s e S B M Z X Z l b C B v Z i B P c H M g U m V w I C 0 g V D E g R G V w L 0 F 1 d G 9 S Z W 1 v d m V k Q 2 9 s d W 1 u c z E u e z E x L U Z l Y i 0 y N C w x M X 0 m c X V v d D s s J n F 1 b 3 Q 7 U 2 V j d G l v b j E v U 2 N o Z W R 1 b G U g R G F p b H k g T G V 2 Z W w g b 2 Y g T 3 B z I F J l c C A t I F Q x I E R l c C 9 B d X R v U m V t b 3 Z l Z E N v b H V t b n M x L n s x M i 1 G Z W I t M j Q s M T J 9 J n F 1 b 3 Q 7 L C Z x d W 9 0 O 1 N l Y 3 R p b 2 4 x L 1 N j a G V k d W x l I E R h a W x 5 I E x l d m V s I G 9 m I E 9 w c y B S Z X A g L S B U M S B E Z X A v Q X V 0 b 1 J l b W 9 2 Z W R D b 2 x 1 b W 5 z M S 5 7 M T M t R m V i L T I 0 L D E z f S Z x d W 9 0 O y w m c X V v d D t T Z W N 0 a W 9 u M S 9 T Y 2 h l Z H V s Z S B E Y W l s e S B M Z X Z l b C B v Z i B P c H M g U m V w I C 0 g V D E g R G V w L 0 F 1 d G 9 S Z W 1 v d m V k Q 2 9 s d W 1 u c z E u e z E 0 L U Z l Y i 0 y N C w x N H 0 m c X V v d D s s J n F 1 b 3 Q 7 U 2 V j d G l v b j E v U 2 N o Z W R 1 b G U g R G F p b H k g T G V 2 Z W w g b 2 Y g T 3 B z I F J l c C A t I F Q x I E R l c C 9 B d X R v U m V t b 3 Z l Z E N v b H V t b n M x L n s x N S 1 G Z W I t M j Q s M T V 9 J n F 1 b 3 Q 7 L C Z x d W 9 0 O 1 N l Y 3 R p b 2 4 x L 1 N j a G V k d W x l I E R h a W x 5 I E x l d m V s I G 9 m I E 9 w c y B S Z X A g L S B U M S B E Z X A v Q X V 0 b 1 J l b W 9 2 Z W R D b 2 x 1 b W 5 z M S 5 7 M T Y t R m V i L T I 0 L D E 2 f S Z x d W 9 0 O y w m c X V v d D t T Z W N 0 a W 9 u M S 9 T Y 2 h l Z H V s Z S B E Y W l s e S B M Z X Z l b C B v Z i B P c H M g U m V w I C 0 g V D E g R G V w L 0 F 1 d G 9 S Z W 1 v d m V k Q 2 9 s d W 1 u c z E u e z E 3 L U Z l Y i 0 y N C w x N 3 0 m c X V v d D s s J n F 1 b 3 Q 7 U 2 V j d G l v b j E v U 2 N o Z W R 1 b G U g R G F p b H k g T G V 2 Z W w g b 2 Y g T 3 B z I F J l c C A t I F Q x I E R l c C 9 B d X R v U m V t b 3 Z l Z E N v b H V t b n M x L n s x O C 1 G Z W I t M j Q s M T h 9 J n F 1 b 3 Q 7 L C Z x d W 9 0 O 1 N l Y 3 R p b 2 4 x L 1 N j a G V k d W x l I E R h a W x 5 I E x l d m V s I G 9 m I E 9 w c y B S Z X A g L S B U M S B E Z X A v Q X V 0 b 1 J l b W 9 2 Z W R D b 2 x 1 b W 5 z M S 5 7 M T k t R m V i L T I 0 L D E 5 f S Z x d W 9 0 O y w m c X V v d D t T Z W N 0 a W 9 u M S 9 T Y 2 h l Z H V s Z S B E Y W l s e S B M Z X Z l b C B v Z i B P c H M g U m V w I C 0 g V D E g R G V w L 0 F 1 d G 9 S Z W 1 v d m V k Q 2 9 s d W 1 u c z E u e z I w L U Z l Y i 0 y N C w y M H 0 m c X V v d D s s J n F 1 b 3 Q 7 U 2 V j d G l v b j E v U 2 N o Z W R 1 b G U g R G F p b H k g T G V 2 Z W w g b 2 Y g T 3 B z I F J l c C A t I F Q x I E R l c C 9 B d X R v U m V t b 3 Z l Z E N v b H V t b n M x L n s y M S 1 G Z W I t M j Q s M j F 9 J n F 1 b 3 Q 7 L C Z x d W 9 0 O 1 N l Y 3 R p b 2 4 x L 1 N j a G V k d W x l I E R h a W x 5 I E x l d m V s I G 9 m I E 9 w c y B S Z X A g L S B U M S B E Z X A v Q X V 0 b 1 J l b W 9 2 Z W R D b 2 x 1 b W 5 z M S 5 7 M j I t R m V i L T I 0 L D I y f S Z x d W 9 0 O y w m c X V v d D t T Z W N 0 a W 9 u M S 9 T Y 2 h l Z H V s Z S B E Y W l s e S B M Z X Z l b C B v Z i B P c H M g U m V w I C 0 g V D E g R G V w L 0 F 1 d G 9 S Z W 1 v d m V k Q 2 9 s d W 1 u c z E u e z I z L U Z l Y i 0 y N C w y M 3 0 m c X V v d D s s J n F 1 b 3 Q 7 U 2 V j d G l v b j E v U 2 N o Z W R 1 b G U g R G F p b H k g T G V 2 Z W w g b 2 Y g T 3 B z I F J l c C A t I F Q x I E R l c C 9 B d X R v U m V t b 3 Z l Z E N v b H V t b n M x L n s y N C 1 G Z W I t M j Q s M j R 9 J n F 1 b 3 Q 7 L C Z x d W 9 0 O 1 N l Y 3 R p b 2 4 x L 1 N j a G V k d W x l I E R h a W x 5 I E x l d m V s I G 9 m I E 9 w c y B S Z X A g L S B U M S B E Z X A v Q X V 0 b 1 J l b W 9 2 Z W R D b 2 x 1 b W 5 z M S 5 7 M j U t R m V i L T I 0 L D I 1 f S Z x d W 9 0 O y w m c X V v d D t T Z W N 0 a W 9 u M S 9 T Y 2 h l Z H V s Z S B E Y W l s e S B M Z X Z l b C B v Z i B P c H M g U m V w I C 0 g V D E g R G V w L 0 F 1 d G 9 S Z W 1 v d m V k Q 2 9 s d W 1 u c z E u e z I 2 L U Z l Y i 0 y N C w y N n 0 m c X V v d D s s J n F 1 b 3 Q 7 U 2 V j d G l v b j E v U 2 N o Z W R 1 b G U g R G F p b H k g T G V 2 Z W w g b 2 Y g T 3 B z I F J l c C A t I F Q x I E R l c C 9 B d X R v U m V t b 3 Z l Z E N v b H V t b n M x L n s y N y 1 G Z W I t M j Q s M j d 9 J n F 1 b 3 Q 7 L C Z x d W 9 0 O 1 N l Y 3 R p b 2 4 x L 1 N j a G V k d W x l I E R h a W x 5 I E x l d m V s I G 9 m I E 9 w c y B S Z X A g L S B U M S B E Z X A v Q X V 0 b 1 J l b W 9 2 Z W R D b 2 x 1 b W 5 z M S 5 7 M j g t R m V i L T I 0 L D I 4 f S Z x d W 9 0 O y w m c X V v d D t T Z W N 0 a W 9 u M S 9 T Y 2 h l Z H V s Z S B E Y W l s e S B M Z X Z l b C B v Z i B P c H M g U m V w I C 0 g V D E g R G V w L 0 F 1 d G 9 S Z W 1 v d m V k Q 2 9 s d W 1 u c z E u e z I 5 L U Z l Y i 0 y N C w y O X 0 m c X V v d D t d L C Z x d W 9 0 O 0 N v b H V t b k N v d W 5 0 J n F 1 b 3 Q 7 O j M w L C Z x d W 9 0 O 0 t l e U N v b H V t b k 5 h b W V z J n F 1 b 3 Q 7 O l t d L C Z x d W 9 0 O 0 N v b H V t b k l k Z W 5 0 a X R p Z X M m c X V v d D s 6 W y Z x d W 9 0 O 1 N l Y 3 R p b 2 4 x L 1 N j a G V k d W x l I E R h a W x 5 I E x l d m V s I G 9 m I E 9 w c y B S Z X A g L S B U M S B E Z X A v Q X V 0 b 1 J l b W 9 2 Z W R D b 2 x 1 b W 5 z M S 5 7 Q 2 9 s d W 1 u M S w w f S Z x d W 9 0 O y w m c X V v d D t T Z W N 0 a W 9 u M S 9 T Y 2 h l Z H V s Z S B E Y W l s e S B M Z X Z l b C B v Z i B P c H M g U m V w I C 0 g V D E g R G V w L 0 F 1 d G 9 S Z W 1 v d m V k Q 2 9 s d W 1 u c z E u e z A x L U Z l Y i 0 y N C w x f S Z x d W 9 0 O y w m c X V v d D t T Z W N 0 a W 9 u M S 9 T Y 2 h l Z H V s Z S B E Y W l s e S B M Z X Z l b C B v Z i B P c H M g U m V w I C 0 g V D E g R G V w L 0 F 1 d G 9 S Z W 1 v d m V k Q 2 9 s d W 1 u c z E u e z A y L U Z l Y i 0 y N C w y f S Z x d W 9 0 O y w m c X V v d D t T Z W N 0 a W 9 u M S 9 T Y 2 h l Z H V s Z S B E Y W l s e S B M Z X Z l b C B v Z i B P c H M g U m V w I C 0 g V D E g R G V w L 0 F 1 d G 9 S Z W 1 v d m V k Q 2 9 s d W 1 u c z E u e z A z L U Z l Y i 0 y N C w z f S Z x d W 9 0 O y w m c X V v d D t T Z W N 0 a W 9 u M S 9 T Y 2 h l Z H V s Z S B E Y W l s e S B M Z X Z l b C B v Z i B P c H M g U m V w I C 0 g V D E g R G V w L 0 F 1 d G 9 S Z W 1 v d m V k Q 2 9 s d W 1 u c z E u e z A 0 L U Z l Y i 0 y N C w 0 f S Z x d W 9 0 O y w m c X V v d D t T Z W N 0 a W 9 u M S 9 T Y 2 h l Z H V s Z S B E Y W l s e S B M Z X Z l b C B v Z i B P c H M g U m V w I C 0 g V D E g R G V w L 0 F 1 d G 9 S Z W 1 v d m V k Q 2 9 s d W 1 u c z E u e z A 1 L U Z l Y i 0 y N C w 1 f S Z x d W 9 0 O y w m c X V v d D t T Z W N 0 a W 9 u M S 9 T Y 2 h l Z H V s Z S B E Y W l s e S B M Z X Z l b C B v Z i B P c H M g U m V w I C 0 g V D E g R G V w L 0 F 1 d G 9 S Z W 1 v d m V k Q 2 9 s d W 1 u c z E u e z A 2 L U Z l Y i 0 y N C w 2 f S Z x d W 9 0 O y w m c X V v d D t T Z W N 0 a W 9 u M S 9 T Y 2 h l Z H V s Z S B E Y W l s e S B M Z X Z l b C B v Z i B P c H M g U m V w I C 0 g V D E g R G V w L 0 F 1 d G 9 S Z W 1 v d m V k Q 2 9 s d W 1 u c z E u e z A 3 L U Z l Y i 0 y N C w 3 f S Z x d W 9 0 O y w m c X V v d D t T Z W N 0 a W 9 u M S 9 T Y 2 h l Z H V s Z S B E Y W l s e S B M Z X Z l b C B v Z i B P c H M g U m V w I C 0 g V D E g R G V w L 0 F 1 d G 9 S Z W 1 v d m V k Q 2 9 s d W 1 u c z E u e z A 4 L U Z l Y i 0 y N C w 4 f S Z x d W 9 0 O y w m c X V v d D t T Z W N 0 a W 9 u M S 9 T Y 2 h l Z H V s Z S B E Y W l s e S B M Z X Z l b C B v Z i B P c H M g U m V w I C 0 g V D E g R G V w L 0 F 1 d G 9 S Z W 1 v d m V k Q 2 9 s d W 1 u c z E u e z A 5 L U Z l Y i 0 y N C w 5 f S Z x d W 9 0 O y w m c X V v d D t T Z W N 0 a W 9 u M S 9 T Y 2 h l Z H V s Z S B E Y W l s e S B M Z X Z l b C B v Z i B P c H M g U m V w I C 0 g V D E g R G V w L 0 F 1 d G 9 S Z W 1 v d m V k Q 2 9 s d W 1 u c z E u e z E w L U Z l Y i 0 y N C w x M H 0 m c X V v d D s s J n F 1 b 3 Q 7 U 2 V j d G l v b j E v U 2 N o Z W R 1 b G U g R G F p b H k g T G V 2 Z W w g b 2 Y g T 3 B z I F J l c C A t I F Q x I E R l c C 9 B d X R v U m V t b 3 Z l Z E N v b H V t b n M x L n s x M S 1 G Z W I t M j Q s M T F 9 J n F 1 b 3 Q 7 L C Z x d W 9 0 O 1 N l Y 3 R p b 2 4 x L 1 N j a G V k d W x l I E R h a W x 5 I E x l d m V s I G 9 m I E 9 w c y B S Z X A g L S B U M S B E Z X A v Q X V 0 b 1 J l b W 9 2 Z W R D b 2 x 1 b W 5 z M S 5 7 M T I t R m V i L T I 0 L D E y f S Z x d W 9 0 O y w m c X V v d D t T Z W N 0 a W 9 u M S 9 T Y 2 h l Z H V s Z S B E Y W l s e S B M Z X Z l b C B v Z i B P c H M g U m V w I C 0 g V D E g R G V w L 0 F 1 d G 9 S Z W 1 v d m V k Q 2 9 s d W 1 u c z E u e z E z L U Z l Y i 0 y N C w x M 3 0 m c X V v d D s s J n F 1 b 3 Q 7 U 2 V j d G l v b j E v U 2 N o Z W R 1 b G U g R G F p b H k g T G V 2 Z W w g b 2 Y g T 3 B z I F J l c C A t I F Q x I E R l c C 9 B d X R v U m V t b 3 Z l Z E N v b H V t b n M x L n s x N C 1 G Z W I t M j Q s M T R 9 J n F 1 b 3 Q 7 L C Z x d W 9 0 O 1 N l Y 3 R p b 2 4 x L 1 N j a G V k d W x l I E R h a W x 5 I E x l d m V s I G 9 m I E 9 w c y B S Z X A g L S B U M S B E Z X A v Q X V 0 b 1 J l b W 9 2 Z W R D b 2 x 1 b W 5 z M S 5 7 M T U t R m V i L T I 0 L D E 1 f S Z x d W 9 0 O y w m c X V v d D t T Z W N 0 a W 9 u M S 9 T Y 2 h l Z H V s Z S B E Y W l s e S B M Z X Z l b C B v Z i B P c H M g U m V w I C 0 g V D E g R G V w L 0 F 1 d G 9 S Z W 1 v d m V k Q 2 9 s d W 1 u c z E u e z E 2 L U Z l Y i 0 y N C w x N n 0 m c X V v d D s s J n F 1 b 3 Q 7 U 2 V j d G l v b j E v U 2 N o Z W R 1 b G U g R G F p b H k g T G V 2 Z W w g b 2 Y g T 3 B z I F J l c C A t I F Q x I E R l c C 9 B d X R v U m V t b 3 Z l Z E N v b H V t b n M x L n s x N y 1 G Z W I t M j Q s M T d 9 J n F 1 b 3 Q 7 L C Z x d W 9 0 O 1 N l Y 3 R p b 2 4 x L 1 N j a G V k d W x l I E R h a W x 5 I E x l d m V s I G 9 m I E 9 w c y B S Z X A g L S B U M S B E Z X A v Q X V 0 b 1 J l b W 9 2 Z W R D b 2 x 1 b W 5 z M S 5 7 M T g t R m V i L T I 0 L D E 4 f S Z x d W 9 0 O y w m c X V v d D t T Z W N 0 a W 9 u M S 9 T Y 2 h l Z H V s Z S B E Y W l s e S B M Z X Z l b C B v Z i B P c H M g U m V w I C 0 g V D E g R G V w L 0 F 1 d G 9 S Z W 1 v d m V k Q 2 9 s d W 1 u c z E u e z E 5 L U Z l Y i 0 y N C w x O X 0 m c X V v d D s s J n F 1 b 3 Q 7 U 2 V j d G l v b j E v U 2 N o Z W R 1 b G U g R G F p b H k g T G V 2 Z W w g b 2 Y g T 3 B z I F J l c C A t I F Q x I E R l c C 9 B d X R v U m V t b 3 Z l Z E N v b H V t b n M x L n s y M C 1 G Z W I t M j Q s M j B 9 J n F 1 b 3 Q 7 L C Z x d W 9 0 O 1 N l Y 3 R p b 2 4 x L 1 N j a G V k d W x l I E R h a W x 5 I E x l d m V s I G 9 m I E 9 w c y B S Z X A g L S B U M S B E Z X A v Q X V 0 b 1 J l b W 9 2 Z W R D b 2 x 1 b W 5 z M S 5 7 M j E t R m V i L T I 0 L D I x f S Z x d W 9 0 O y w m c X V v d D t T Z W N 0 a W 9 u M S 9 T Y 2 h l Z H V s Z S B E Y W l s e S B M Z X Z l b C B v Z i B P c H M g U m V w I C 0 g V D E g R G V w L 0 F 1 d G 9 S Z W 1 v d m V k Q 2 9 s d W 1 u c z E u e z I y L U Z l Y i 0 y N C w y M n 0 m c X V v d D s s J n F 1 b 3 Q 7 U 2 V j d G l v b j E v U 2 N o Z W R 1 b G U g R G F p b H k g T G V 2 Z W w g b 2 Y g T 3 B z I F J l c C A t I F Q x I E R l c C 9 B d X R v U m V t b 3 Z l Z E N v b H V t b n M x L n s y M y 1 G Z W I t M j Q s M j N 9 J n F 1 b 3 Q 7 L C Z x d W 9 0 O 1 N l Y 3 R p b 2 4 x L 1 N j a G V k d W x l I E R h a W x 5 I E x l d m V s I G 9 m I E 9 w c y B S Z X A g L S B U M S B E Z X A v Q X V 0 b 1 J l b W 9 2 Z W R D b 2 x 1 b W 5 z M S 5 7 M j Q t R m V i L T I 0 L D I 0 f S Z x d W 9 0 O y w m c X V v d D t T Z W N 0 a W 9 u M S 9 T Y 2 h l Z H V s Z S B E Y W l s e S B M Z X Z l b C B v Z i B P c H M g U m V w I C 0 g V D E g R G V w L 0 F 1 d G 9 S Z W 1 v d m V k Q 2 9 s d W 1 u c z E u e z I 1 L U Z l Y i 0 y N C w y N X 0 m c X V v d D s s J n F 1 b 3 Q 7 U 2 V j d G l v b j E v U 2 N o Z W R 1 b G U g R G F p b H k g T G V 2 Z W w g b 2 Y g T 3 B z I F J l c C A t I F Q x I E R l c C 9 B d X R v U m V t b 3 Z l Z E N v b H V t b n M x L n s y N i 1 G Z W I t M j Q s M j Z 9 J n F 1 b 3 Q 7 L C Z x d W 9 0 O 1 N l Y 3 R p b 2 4 x L 1 N j a G V k d W x l I E R h a W x 5 I E x l d m V s I G 9 m I E 9 w c y B S Z X A g L S B U M S B E Z X A v Q X V 0 b 1 J l b W 9 2 Z W R D b 2 x 1 b W 5 z M S 5 7 M j c t R m V i L T I 0 L D I 3 f S Z x d W 9 0 O y w m c X V v d D t T Z W N 0 a W 9 u M S 9 T Y 2 h l Z H V s Z S B E Y W l s e S B M Z X Z l b C B v Z i B P c H M g U m V w I C 0 g V D E g R G V w L 0 F 1 d G 9 S Z W 1 v d m V k Q 2 9 s d W 1 u c z E u e z I 4 L U Z l Y i 0 y N C w y O H 0 m c X V v d D s s J n F 1 b 3 Q 7 U 2 V j d G l v b j E v U 2 N o Z W R 1 b G U g R G F p b H k g T G V 2 Z W w g b 2 Y g T 3 B z I F J l c C A t I F Q x I E R l c C 9 B d X R v U m V t b 3 Z l Z E N v b H V t b n M x L n s y O S 1 G Z W I t M j Q s M j l 9 J n F 1 b 3 Q 7 X S w m c X V v d D t S Z W x h d G l v b n N o a X B J b m Z v J n F 1 b 3 Q 7 O l t d f S I g L z 4 8 R W 5 0 c n k g V H l w Z T 0 i Q W R k Z W R U b 0 R h d G F N b 2 R l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T Y 2 h l Z H V s Z S U y M E R h a W x 5 J T I w T G V 2 Z W w l M j B v Z i U y M E 9 w c y U y M F J l c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a G V k d W x l J T I w R G F p b H k l M j B M Z X Z l b C U y M G 9 m J T I w T 3 B z J T I w U m V w J T I w L S U y M F Q x J T I w R G V w J T I w K D I p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o Z W R 1 b G U l M j B E Y W l s e S U y M E x l d m V s J T I w b 2 Y l M j B P c H M l M j B S Z X A l M j A t J T I w V D E l M j B E Z X A l M j A o M i k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h l Z H V s Z S U y M E R h a W x 5 J T I w T G V 2 Z W w l M j B v Z i U y M E 9 w c y U y M F J l c C U y M C 0 l M j B U M S U y M E R l c C U y M C g y K S 9 Q c m 9 t b 3 R l Z C U y M E h l Y W R l c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E / B n D + b R 0 G K / m d K H 8 1 j E w A A A A A C A A A A A A A D Z g A A w A A A A B A A A A A p U 4 J C e E O 3 v F Q E a r N J 6 g T w A A A A A A S A A A C g A A A A E A A A A C u o y x n A G u 6 d 4 w + k k a 8 Q R U J Q A A A A 8 f b d 0 Q E 5 5 Z g a h + j o + Y s b / e S K r 1 T L V R 0 G m N T C / j V S W 9 4 O 7 j P 6 q b g w Y f D O 4 8 C x Y 2 z X v C p R H c Z w H + j c 4 E m t P C n 3 p j g E O e G J C y w f 2 v i b l L L c L u U U A A A A x R e D u B g 7 w + z N b c Q b 3 L H Z 0 K T R t r k = < / D a t a M a s h u p > 
</file>

<file path=customXml/itemProps1.xml><?xml version="1.0" encoding="utf-8"?>
<ds:datastoreItem xmlns:ds="http://schemas.openxmlformats.org/officeDocument/2006/customXml" ds:itemID="{DFFE6729-70D8-4925-99C4-ED950F359F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Quarterly Outlook</vt:lpstr>
      <vt:lpstr>Schedule Compare</vt:lpstr>
      <vt:lpstr>Arriving Seat by Day and Hour</vt:lpstr>
      <vt:lpstr>Departing Seat by Day and Hour</vt:lpstr>
      <vt:lpstr>Distance</vt:lpstr>
      <vt:lpstr>aircraft type</vt:lpstr>
      <vt:lpstr>non-stop seats</vt:lpstr>
      <vt:lpstr>non-stop seats 13 mo</vt:lpstr>
      <vt:lpstr>non-stop flights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Reddy Chejarla</dc:creator>
  <cp:lastModifiedBy>Varun Reddy Chejarla</cp:lastModifiedBy>
  <dcterms:created xsi:type="dcterms:W3CDTF">2015-06-05T18:17:20Z</dcterms:created>
  <dcterms:modified xsi:type="dcterms:W3CDTF">2024-03-26T22:01:06Z</dcterms:modified>
</cp:coreProperties>
</file>